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55"/>
  </bookViews>
  <sheets>
    <sheet name="С изменениями" sheetId="4" r:id="rId1"/>
  </sheets>
  <definedNames>
    <definedName name="_xlnm.Print_Area" localSheetId="0">'С изменениями'!$A$1:$AG$127</definedName>
  </definedNames>
  <calcPr calcId="152511" refMode="R1C1"/>
</workbook>
</file>

<file path=xl/calcChain.xml><?xml version="1.0" encoding="utf-8"?>
<calcChain xmlns="http://schemas.openxmlformats.org/spreadsheetml/2006/main">
  <c r="I122" i="4" l="1"/>
  <c r="H122" i="4"/>
  <c r="G122" i="4"/>
  <c r="E122" i="4"/>
  <c r="I120" i="4"/>
  <c r="H120" i="4"/>
  <c r="G117" i="4"/>
  <c r="G118" i="4"/>
  <c r="G119" i="4"/>
  <c r="G120" i="4"/>
  <c r="E120" i="4"/>
  <c r="I114" i="4"/>
  <c r="H114" i="4"/>
  <c r="G114" i="4"/>
  <c r="I109" i="4"/>
  <c r="H109" i="4"/>
  <c r="G109" i="4"/>
  <c r="E109" i="4"/>
  <c r="E114" i="4"/>
  <c r="I103" i="4" l="1"/>
  <c r="I95" i="4"/>
  <c r="I91" i="4"/>
  <c r="I83" i="4"/>
  <c r="I77" i="4"/>
  <c r="I70" i="4"/>
  <c r="I66" i="4"/>
  <c r="I50" i="4"/>
  <c r="I41" i="4"/>
  <c r="I37" i="4"/>
  <c r="H103" i="4"/>
  <c r="H95" i="4"/>
  <c r="H91" i="4"/>
  <c r="H83" i="4"/>
  <c r="H77" i="4"/>
  <c r="H70" i="4"/>
  <c r="H66" i="4"/>
  <c r="H50" i="4"/>
  <c r="H41" i="4"/>
  <c r="H37" i="4"/>
  <c r="G103" i="4"/>
  <c r="G95" i="4"/>
  <c r="G91" i="4"/>
  <c r="G83" i="4"/>
  <c r="G77" i="4"/>
  <c r="G70" i="4"/>
  <c r="G66" i="4"/>
  <c r="G50" i="4"/>
  <c r="G41" i="4"/>
  <c r="G37" i="4"/>
  <c r="E103" i="4"/>
  <c r="E95" i="4"/>
  <c r="E91" i="4"/>
  <c r="E83" i="4"/>
  <c r="E70" i="4"/>
  <c r="E77" i="4"/>
  <c r="E66" i="4"/>
  <c r="E41" i="4"/>
  <c r="G104" i="4" l="1"/>
  <c r="G123" i="4" s="1"/>
  <c r="I104" i="4"/>
  <c r="I123" i="4" s="1"/>
  <c r="I124" i="4" s="1"/>
  <c r="H104" i="4"/>
  <c r="H123" i="4" s="1"/>
  <c r="H124" i="4" s="1"/>
  <c r="E37" i="4"/>
  <c r="G124" i="4" l="1"/>
  <c r="AB27" i="4"/>
  <c r="E50" i="4"/>
  <c r="E104" i="4" s="1"/>
  <c r="E123" i="4" s="1"/>
  <c r="E124" i="4" s="1"/>
</calcChain>
</file>

<file path=xl/sharedStrings.xml><?xml version="1.0" encoding="utf-8"?>
<sst xmlns="http://schemas.openxmlformats.org/spreadsheetml/2006/main" count="406" uniqueCount="159">
  <si>
    <t>Х</t>
  </si>
  <si>
    <t>В том числе: закупок путем проведения запроса котировок</t>
  </si>
  <si>
    <t>нет</t>
  </si>
  <si>
    <t>на второй год</t>
  </si>
  <si>
    <t>на первый год</t>
  </si>
  <si>
    <t>окончания исполнения контракта</t>
  </si>
  <si>
    <t>начала осуществления закупки</t>
  </si>
  <si>
    <t>исполнения контракта</t>
  </si>
  <si>
    <t>заявки</t>
  </si>
  <si>
    <t>последующие годы</t>
  </si>
  <si>
    <t>на плановый период</t>
  </si>
  <si>
    <t>на текущий финансовый год</t>
  </si>
  <si>
    <t>всего</t>
  </si>
  <si>
    <t>код по ОКЕИ</t>
  </si>
  <si>
    <t>наименование</t>
  </si>
  <si>
    <t>Всего</t>
  </si>
  <si>
    <t>Описание</t>
  </si>
  <si>
    <t>Наименование</t>
  </si>
  <si>
    <t>Наименование уполномоченного органа (учреждения)</t>
  </si>
  <si>
    <t>Обоснования внесения изменений</t>
  </si>
  <si>
    <t>Информация о банковском сопровождении контрактов/казначейском сопровождении контрактов</t>
  </si>
  <si>
    <t>Сведения о проведении обязательного общественного обсуждения закупки</t>
  </si>
  <si>
    <t>Дополнительные требования к участникам закупки отдельных видов товаров, работ, услуг</t>
  </si>
  <si>
    <t>Применение национального режима при осуществлении закупок</t>
  </si>
  <si>
    <t>Планируемый срок (месяц, год)</t>
  </si>
  <si>
    <t xml:space="preserve">Размер обеспечения </t>
  </si>
  <si>
    <t>Количество (объем) закупаемых товаров, работ, услуг</t>
  </si>
  <si>
    <t>Единица измерения</t>
  </si>
  <si>
    <t>Планируемые платежи</t>
  </si>
  <si>
    <t>Размер аванса, процентов</t>
  </si>
  <si>
    <t>Объект закупки</t>
  </si>
  <si>
    <t>№ п/п</t>
  </si>
  <si>
    <t>по ОКЕИ</t>
  </si>
  <si>
    <t>Единица измерения: рубль</t>
  </si>
  <si>
    <t>дата изменения</t>
  </si>
  <si>
    <t>Вид документа</t>
  </si>
  <si>
    <t>по ОКТМО</t>
  </si>
  <si>
    <t xml:space="preserve">Место нахождения (адрес), телефон, адрес электронной почты </t>
  </si>
  <si>
    <t>по ОКПО</t>
  </si>
  <si>
    <t xml:space="preserve">Наименование заказчика, осуществляющего закупки в рамках переданных полномочий государственного заказчика </t>
  </si>
  <si>
    <t>по ОКФС</t>
  </si>
  <si>
    <t>Собственность субъектов Российской Федерации</t>
  </si>
  <si>
    <t>Форма собственности</t>
  </si>
  <si>
    <t>по ОКОПФ</t>
  </si>
  <si>
    <t>Государственное бюджетное учреждение субъекта Российской Федерации</t>
  </si>
  <si>
    <t>КПП</t>
  </si>
  <si>
    <t>ИНН</t>
  </si>
  <si>
    <t>Дата</t>
  </si>
  <si>
    <t>Наименование заказчика (государственного (муниципального) заказчика, бюджетного, автономного учреждения или государственного (муниципального) унитарного предприятия)</t>
  </si>
  <si>
    <t>Коды</t>
  </si>
  <si>
    <t>закупок товаров, работ, услуг для обеспечения нужд субъекта Российской Федерации и муниципальных нужд</t>
  </si>
  <si>
    <t>УТВЕРЖДАЮ</t>
  </si>
  <si>
    <t>ПЛАН-ГРАФИК</t>
  </si>
  <si>
    <t>Организационно-правовая форма</t>
  </si>
  <si>
    <t>Наименование публично-правового образования</t>
  </si>
  <si>
    <t>Планируемый срок (периодичность) поставки товаров, выполнения работ, оказания услуг</t>
  </si>
  <si>
    <t>Способ определения поставщика (подрядчика, исполнителя)</t>
  </si>
  <si>
    <t>на 2019 год</t>
  </si>
  <si>
    <t>базовый</t>
  </si>
  <si>
    <t>Осуществление закупки у СМП и СОНО («да» или «нет»)</t>
  </si>
  <si>
    <t>Наименование организатора проведения совместного конкурса или аукциона</t>
  </si>
  <si>
    <t xml:space="preserve">                                                                       Владимир Анатольевич Королев</t>
  </si>
  <si>
    <t>"_______" декабря 2018 года</t>
  </si>
  <si>
    <t>(должность)                  (подпись)                           (расшифровка)</t>
  </si>
  <si>
    <t>город Новосибирск</t>
  </si>
  <si>
    <t>Российская Федерация, 630003, город Новосибирск, ул. Фабричная, 18, т.8 (383) 349-92-97, E-mail: umcgochs@nso.ru</t>
  </si>
  <si>
    <r>
      <t xml:space="preserve">Преимущества, предоставляемые участникам закупки в соответствии со статьями 28 и 29 Федерального закона </t>
    </r>
    <r>
      <rPr>
        <sz val="8"/>
        <rFont val="Calibri"/>
        <family val="2"/>
        <charset val="204"/>
      </rPr>
      <t>«</t>
    </r>
    <r>
      <rPr>
        <sz val="8"/>
        <rFont val="Times New Roman"/>
        <family val="1"/>
        <charset val="204"/>
      </rPr>
      <t>О контрактной системе в сфере закупок товаро, работ, услуг для обеспечения государственных и муниципальных нужд</t>
    </r>
    <r>
      <rPr>
        <sz val="8"/>
        <rFont val="Calibri"/>
        <family val="2"/>
        <charset val="204"/>
      </rPr>
      <t>»</t>
    </r>
    <r>
      <rPr>
        <sz val="8"/>
        <rFont val="Times New Roman"/>
        <family val="1"/>
        <charset val="204"/>
      </rPr>
      <t xml:space="preserve"> («да» или «нет»)</t>
    </r>
  </si>
  <si>
    <t>ПДД</t>
  </si>
  <si>
    <t>Интернет 6000 руб. х 12 мес.</t>
  </si>
  <si>
    <t>Услуги по санитарной обработке кулера</t>
  </si>
  <si>
    <t xml:space="preserve">Ремонт оборудования </t>
  </si>
  <si>
    <t>тех. осмотр 2 х 783 руб.</t>
  </si>
  <si>
    <t xml:space="preserve">Заправка картриджа </t>
  </si>
  <si>
    <t>Регистрация в ОФД</t>
  </si>
  <si>
    <t>Услуги нотариуса</t>
  </si>
  <si>
    <t>Услуги хостинга</t>
  </si>
  <si>
    <t>Услуги по перестрахованию (ОСАГО)</t>
  </si>
  <si>
    <t>Расходы на выставку</t>
  </si>
  <si>
    <t>Подписка газет</t>
  </si>
  <si>
    <t>Подписка на БСС (бухгалтерская справоч. система)</t>
  </si>
  <si>
    <t>ИТОГО ПДД</t>
  </si>
  <si>
    <t>БС</t>
  </si>
  <si>
    <t>ИТОГО Бюбжетные Средства</t>
  </si>
  <si>
    <t>Итого предусмотрено на осуществление закупок - всего</t>
  </si>
  <si>
    <t>Начальная (максимальная) цена контракта, цена контракта, заключаемого с единственным поставщиком (подрядчиком, исполнителем) (тыс.руб.)</t>
  </si>
  <si>
    <t>Закупка автомобиля
 "Газель бизнес"</t>
  </si>
  <si>
    <t xml:space="preserve">Приобретение МФУ 
Konica Minolta C227 </t>
  </si>
  <si>
    <t>телефон3000 х 12 мес</t>
  </si>
  <si>
    <t>Расходы на услуги связи (ст.221):</t>
  </si>
  <si>
    <t>почтовые расходы (ст.221/100)</t>
  </si>
  <si>
    <t>Транспортные услуги (ст.222)</t>
  </si>
  <si>
    <t>Услуги по доставке груза</t>
  </si>
  <si>
    <t>Расходы на содержание имущества (ст.225):</t>
  </si>
  <si>
    <t>Диагностика автомобиля</t>
  </si>
  <si>
    <t xml:space="preserve">Обслуживание ККТ </t>
  </si>
  <si>
    <t>Прочие работы и услуги (ст.226)</t>
  </si>
  <si>
    <t>Сопровождение ПП 1БИТ квартал</t>
  </si>
  <si>
    <t>Сопровождение ПП 1БИТ новая</t>
  </si>
  <si>
    <t>Повышение квалификации сотрудников</t>
  </si>
  <si>
    <t>Изготовление ключа по закупкам</t>
  </si>
  <si>
    <t>Реклама</t>
  </si>
  <si>
    <t xml:space="preserve">Ремонт в кабинетах </t>
  </si>
  <si>
    <t xml:space="preserve">Прочие расходы </t>
  </si>
  <si>
    <t>Продукция для проведения семинара (бизнес ланч) (ст.296/100)</t>
  </si>
  <si>
    <t>буклеты</t>
  </si>
  <si>
    <t>пакеты</t>
  </si>
  <si>
    <t>рамки</t>
  </si>
  <si>
    <t>папки</t>
  </si>
  <si>
    <t>Увеличение стоимости основных средств (ст.310):</t>
  </si>
  <si>
    <t>Всего:</t>
  </si>
  <si>
    <t>Резерв расхода АХО (ст. 310/100)</t>
  </si>
  <si>
    <t xml:space="preserve">Приобретение компьютера в комплекте </t>
  </si>
  <si>
    <t>Основные средства (ст.310)</t>
  </si>
  <si>
    <t xml:space="preserve">Приобретение учебных наглядных пособий </t>
  </si>
  <si>
    <t>Изготовление стендов</t>
  </si>
  <si>
    <t>Приобретение мебели (шкафы-витрины)</t>
  </si>
  <si>
    <t>МПЗ (ст.340):</t>
  </si>
  <si>
    <t>Резерв расхода АХО (ст. 340/100)</t>
  </si>
  <si>
    <t>МПЗ (ст.340)</t>
  </si>
  <si>
    <t>Бутылированная вода</t>
  </si>
  <si>
    <t>Канцелярские товары</t>
  </si>
  <si>
    <t>Хозяйственные товары</t>
  </si>
  <si>
    <t>Расходные материальные средства для орг.техники (катриджи, память, диски и т.д.)</t>
  </si>
  <si>
    <t>Закупка электронного оборудования и установка его в автомобиль
 "Газель бизнес"</t>
  </si>
  <si>
    <t>мес.</t>
  </si>
  <si>
    <t>ед.</t>
  </si>
  <si>
    <t>чел.</t>
  </si>
  <si>
    <t>кварт.</t>
  </si>
  <si>
    <t>м.кв.</t>
  </si>
  <si>
    <t>руб.</t>
  </si>
  <si>
    <t>тыс.л.</t>
  </si>
  <si>
    <t>по необходимости</t>
  </si>
  <si>
    <t>по кварталам</t>
  </si>
  <si>
    <t>т.руб.</t>
  </si>
  <si>
    <t>ежемесячно</t>
  </si>
  <si>
    <t>февраль
август</t>
  </si>
  <si>
    <t>июнь
декабрь</t>
  </si>
  <si>
    <t>разовая</t>
  </si>
  <si>
    <t>июнь</t>
  </si>
  <si>
    <t>да</t>
  </si>
  <si>
    <t>Запрос цен</t>
  </si>
  <si>
    <t>Идентификационный код закупки (ОКПД2)</t>
  </si>
  <si>
    <t xml:space="preserve">Бензин </t>
  </si>
  <si>
    <t>Ответственный исполнитель:</t>
  </si>
  <si>
    <t>Главный специалист АХО</t>
  </si>
  <si>
    <t>В.А. Абрамов</t>
  </si>
  <si>
    <t>Л.Б. Артамонова</t>
  </si>
  <si>
    <t>Главный бухгалтер:</t>
  </si>
  <si>
    <t>Совокупный годовой объем закупок (справочно), тыс. руб.</t>
  </si>
  <si>
    <t>Директор ГАОУ ДПО НСО "УМЦ ГОЧС НСО"</t>
  </si>
  <si>
    <t xml:space="preserve">Государственное автономное образовательное учреждение дополнительного профессионального образования Новосибирской области 
«Учебно-методический центр по гражданской обороне и чрезвычайным ситуациям Новосибирской области» </t>
  </si>
  <si>
    <t>Материальные средства для проведения семинаров 
(ст. 296/220):</t>
  </si>
  <si>
    <t>Совершенствование учебной материальной базы</t>
  </si>
  <si>
    <t>Информационно-техническое сопровождение</t>
  </si>
  <si>
    <t>Создание учебного фильма по безопасности жизнедеятельности населения</t>
  </si>
  <si>
    <t xml:space="preserve">Прочие работы и услуги </t>
  </si>
  <si>
    <t>Ежедневный медицинский осмотр водителя</t>
  </si>
  <si>
    <t>Сертификат ключа УРМ</t>
  </si>
  <si>
    <t>Специальное програмное обеспечение "Протей"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</si>
</sst>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.000_р_._-;\-* #,##0.000_р_._-;_-* &quot;-&quot;???_р_._-;_-@_-"/>
    <numFmt numFmtId="166" formatCode="0.000"/>
    <numFmt numFmtId="167" formatCode="#,##0.000_ ;\-#,##0.000\ "/>
  </numFmts>
  <fonts count="6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Calibri"/>
      <family val="2"/>
      <charset val="204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84">
    <xf numFmtId="0" fontId="0" fillId="0" borderId="0" xfId="0"/>
    <xf numFmtId="0" fontId="1" fillId="0" borderId="2" xfId="0" applyFont="1" applyFill="1" applyBorder="1" applyAlignment="1">
      <alignment vertical="top" wrapText="1"/>
    </xf>
    <xf numFmtId="0" fontId="1" fillId="0" borderId="2" xfId="0" applyFont="1" applyFill="1" applyBorder="1" applyAlignment="1">
      <alignment wrapText="1"/>
    </xf>
    <xf numFmtId="43" fontId="1" fillId="0" borderId="2" xfId="1" applyFont="1" applyFill="1" applyBorder="1" applyAlignment="1">
      <alignment horizontal="left" vertical="top" wrapText="1"/>
    </xf>
    <xf numFmtId="166" fontId="1" fillId="0" borderId="2" xfId="1" applyNumberFormat="1" applyFont="1" applyFill="1" applyBorder="1" applyAlignment="1">
      <alignment horizontal="right" vertical="top" wrapText="1"/>
    </xf>
    <xf numFmtId="164" fontId="1" fillId="0" borderId="2" xfId="0" applyNumberFormat="1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vertical="top" wrapText="1"/>
    </xf>
    <xf numFmtId="0" fontId="1" fillId="0" borderId="2" xfId="0" applyFont="1" applyFill="1" applyBorder="1" applyAlignment="1">
      <alignment horizontal="left" vertical="top" wrapText="1"/>
    </xf>
    <xf numFmtId="43" fontId="3" fillId="0" borderId="2" xfId="1" applyFont="1" applyFill="1" applyBorder="1" applyAlignment="1">
      <alignment horizontal="left" vertical="top" wrapText="1"/>
    </xf>
    <xf numFmtId="166" fontId="1" fillId="0" borderId="2" xfId="0" applyNumberFormat="1" applyFont="1" applyFill="1" applyBorder="1" applyAlignment="1">
      <alignment horizontal="right" vertical="top" wrapText="1"/>
    </xf>
    <xf numFmtId="164" fontId="3" fillId="0" borderId="2" xfId="0" applyNumberFormat="1" applyFont="1" applyFill="1" applyBorder="1" applyAlignment="1">
      <alignment horizontal="left" vertical="top" wrapText="1"/>
    </xf>
    <xf numFmtId="166" fontId="3" fillId="0" borderId="2" xfId="0" applyNumberFormat="1" applyFont="1" applyFill="1" applyBorder="1" applyAlignment="1">
      <alignment horizontal="right" vertical="top" wrapText="1"/>
    </xf>
    <xf numFmtId="167" fontId="1" fillId="0" borderId="2" xfId="1" applyNumberFormat="1" applyFont="1" applyFill="1" applyBorder="1" applyAlignment="1">
      <alignment horizontal="right" vertical="top" wrapText="1"/>
    </xf>
    <xf numFmtId="166" fontId="3" fillId="0" borderId="2" xfId="1" applyNumberFormat="1" applyFont="1" applyFill="1" applyBorder="1" applyAlignment="1">
      <alignment horizontal="right" vertical="top" wrapText="1"/>
    </xf>
    <xf numFmtId="0" fontId="3" fillId="0" borderId="2" xfId="0" applyFont="1" applyFill="1" applyBorder="1" applyAlignment="1">
      <alignment wrapText="1"/>
    </xf>
    <xf numFmtId="164" fontId="3" fillId="0" borderId="2" xfId="0" applyNumberFormat="1" applyFont="1" applyFill="1" applyBorder="1" applyAlignment="1">
      <alignment vertical="top" wrapText="1"/>
    </xf>
    <xf numFmtId="167" fontId="3" fillId="0" borderId="2" xfId="1" applyNumberFormat="1" applyFont="1" applyFill="1" applyBorder="1" applyAlignment="1">
      <alignment horizontal="right" vertical="top" wrapText="1"/>
    </xf>
    <xf numFmtId="164" fontId="3" fillId="0" borderId="0" xfId="0" applyNumberFormat="1" applyFont="1" applyFill="1" applyAlignment="1">
      <alignment wrapText="1"/>
    </xf>
    <xf numFmtId="166" fontId="3" fillId="0" borderId="0" xfId="0" applyNumberFormat="1" applyFont="1" applyFill="1" applyAlignment="1">
      <alignment horizontal="right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2" fillId="0" borderId="2" xfId="0" applyFont="1" applyFill="1" applyBorder="1" applyAlignment="1">
      <alignment horizontal="center" textRotation="90" wrapText="1"/>
    </xf>
    <xf numFmtId="0" fontId="2" fillId="0" borderId="2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wrapText="1"/>
    </xf>
    <xf numFmtId="0" fontId="2" fillId="0" borderId="0" xfId="0" applyFont="1" applyFill="1" applyAlignment="1">
      <alignment wrapText="1"/>
    </xf>
    <xf numFmtId="0" fontId="1" fillId="0" borderId="2" xfId="0" applyFont="1" applyFill="1" applyBorder="1" applyAlignment="1">
      <alignment horizontal="center" vertical="center" wrapText="1"/>
    </xf>
    <xf numFmtId="14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/>
    </xf>
    <xf numFmtId="17" fontId="1" fillId="0" borderId="2" xfId="0" applyNumberFormat="1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textRotation="90" wrapText="1"/>
    </xf>
    <xf numFmtId="2" fontId="1" fillId="0" borderId="2" xfId="0" applyNumberFormat="1" applyFont="1" applyFill="1" applyBorder="1" applyAlignment="1">
      <alignment horizont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 wrapText="1"/>
    </xf>
    <xf numFmtId="0" fontId="1" fillId="0" borderId="4" xfId="0" applyFont="1" applyFill="1" applyBorder="1" applyAlignment="1">
      <alignment horizontal="right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textRotation="89" wrapText="1"/>
    </xf>
    <xf numFmtId="0" fontId="1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wrapText="1"/>
    </xf>
    <xf numFmtId="0" fontId="3" fillId="0" borderId="2" xfId="0" applyFont="1" applyFill="1" applyBorder="1" applyAlignment="1">
      <alignment vertical="top" wrapText="1"/>
    </xf>
    <xf numFmtId="0" fontId="1" fillId="0" borderId="2" xfId="0" applyFont="1" applyFill="1" applyBorder="1" applyAlignment="1">
      <alignment horizontal="center" vertical="center" wrapText="1"/>
    </xf>
    <xf numFmtId="2" fontId="1" fillId="0" borderId="2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right" vertical="center" wrapText="1"/>
    </xf>
    <xf numFmtId="0" fontId="1" fillId="0" borderId="4" xfId="0" applyFont="1" applyFill="1" applyBorder="1" applyAlignment="1">
      <alignment horizontal="right" vertical="center" wrapText="1"/>
    </xf>
    <xf numFmtId="0" fontId="1" fillId="0" borderId="2" xfId="0" applyFont="1" applyFill="1" applyBorder="1" applyAlignment="1">
      <alignment vertical="center" wrapText="1"/>
    </xf>
    <xf numFmtId="43" fontId="1" fillId="0" borderId="2" xfId="1" applyFont="1" applyFill="1" applyBorder="1" applyAlignment="1">
      <alignment horizontal="left" vertical="center" wrapText="1"/>
    </xf>
    <xf numFmtId="165" fontId="1" fillId="0" borderId="2" xfId="1" applyNumberFormat="1" applyFont="1" applyFill="1" applyBorder="1" applyAlignment="1">
      <alignment horizontal="left" vertical="center" wrapText="1"/>
    </xf>
    <xf numFmtId="17" fontId="1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 wrapText="1"/>
    </xf>
    <xf numFmtId="43" fontId="3" fillId="0" borderId="2" xfId="1" applyFont="1" applyFill="1" applyBorder="1" applyAlignment="1">
      <alignment horizontal="left" vertical="center" wrapText="1"/>
    </xf>
    <xf numFmtId="165" fontId="3" fillId="0" borderId="2" xfId="1" applyNumberFormat="1" applyFont="1" applyFill="1" applyBorder="1" applyAlignment="1">
      <alignment horizontal="left" vertical="center" wrapText="1"/>
    </xf>
    <xf numFmtId="166" fontId="3" fillId="0" borderId="2" xfId="0" applyNumberFormat="1" applyFont="1" applyFill="1" applyBorder="1" applyAlignment="1">
      <alignment horizontal="righ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166" fontId="1" fillId="0" borderId="2" xfId="1" applyNumberFormat="1" applyFont="1" applyFill="1" applyBorder="1" applyAlignment="1">
      <alignment horizontal="right" vertical="center" wrapText="1"/>
    </xf>
    <xf numFmtId="166" fontId="3" fillId="0" borderId="2" xfId="1" applyNumberFormat="1" applyFont="1" applyFill="1" applyBorder="1" applyAlignment="1">
      <alignment horizontal="right" vertical="center" wrapText="1"/>
    </xf>
    <xf numFmtId="167" fontId="1" fillId="0" borderId="2" xfId="1" applyNumberFormat="1" applyFont="1" applyFill="1" applyBorder="1" applyAlignment="1">
      <alignment horizontal="right" vertical="center" wrapText="1"/>
    </xf>
    <xf numFmtId="167" fontId="3" fillId="0" borderId="2" xfId="1" applyNumberFormat="1" applyFont="1" applyFill="1" applyBorder="1" applyAlignment="1">
      <alignment horizontal="right" vertical="center" wrapText="1"/>
    </xf>
    <xf numFmtId="17" fontId="3" fillId="0" borderId="2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27"/>
  <sheetViews>
    <sheetView tabSelected="1" view="pageBreakPreview" topLeftCell="K6" zoomScaleNormal="100" zoomScaleSheetLayoutView="100" workbookViewId="0">
      <selection activeCell="L125" sqref="L125"/>
    </sheetView>
  </sheetViews>
  <sheetFormatPr defaultRowHeight="12.75" x14ac:dyDescent="0.2"/>
  <cols>
    <col min="1" max="1" width="4" style="21" customWidth="1"/>
    <col min="2" max="2" width="5.28515625" style="21" customWidth="1"/>
    <col min="3" max="3" width="27.7109375" style="21" customWidth="1"/>
    <col min="4" max="4" width="5" style="21" customWidth="1"/>
    <col min="5" max="5" width="13.140625" style="21" customWidth="1"/>
    <col min="6" max="6" width="8.85546875" style="21" customWidth="1"/>
    <col min="7" max="7" width="9.28515625" style="21" customWidth="1"/>
    <col min="8" max="8" width="9.5703125" style="21" customWidth="1"/>
    <col min="9" max="9" width="9.140625" style="21" customWidth="1"/>
    <col min="10" max="10" width="4.85546875" style="21" customWidth="1"/>
    <col min="11" max="11" width="4.28515625" style="21" customWidth="1"/>
    <col min="12" max="12" width="5.42578125" style="21" customWidth="1"/>
    <col min="13" max="13" width="4.28515625" style="21" customWidth="1"/>
    <col min="14" max="14" width="4.7109375" style="21" customWidth="1"/>
    <col min="15" max="15" width="5.140625" style="21" customWidth="1"/>
    <col min="16" max="16" width="6.28515625" style="21" customWidth="1"/>
    <col min="17" max="18" width="5.7109375" style="21" customWidth="1"/>
    <col min="19" max="19" width="13.7109375" style="21" customWidth="1"/>
    <col min="20" max="21" width="5.5703125" style="21" customWidth="1"/>
    <col min="22" max="22" width="7.140625" style="21" customWidth="1"/>
    <col min="23" max="23" width="6.7109375" style="21" customWidth="1"/>
    <col min="24" max="24" width="10.7109375" style="21" customWidth="1"/>
    <col min="25" max="25" width="17.85546875" style="21" customWidth="1"/>
    <col min="26" max="26" width="5.5703125" style="21" customWidth="1"/>
    <col min="27" max="27" width="14.85546875" style="21" customWidth="1"/>
    <col min="28" max="28" width="9.5703125" style="21" customWidth="1"/>
    <col min="29" max="29" width="9.85546875" style="21" customWidth="1"/>
    <col min="30" max="30" width="10" style="21" customWidth="1"/>
    <col min="31" max="31" width="9.85546875" style="21" customWidth="1"/>
    <col min="32" max="32" width="7.42578125" style="21" customWidth="1"/>
    <col min="33" max="33" width="7.5703125" style="21" customWidth="1"/>
    <col min="34" max="16384" width="9.140625" style="21"/>
  </cols>
  <sheetData>
    <row r="1" spans="1:29" x14ac:dyDescent="0.2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53" t="s">
        <v>51</v>
      </c>
      <c r="V1" s="53"/>
      <c r="W1" s="53"/>
      <c r="X1" s="53"/>
      <c r="Y1" s="53"/>
      <c r="Z1" s="53"/>
      <c r="AA1" s="53"/>
      <c r="AB1" s="53"/>
      <c r="AC1" s="53"/>
    </row>
    <row r="2" spans="1:29" x14ac:dyDescent="0.2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53" t="s">
        <v>149</v>
      </c>
      <c r="V2" s="53"/>
      <c r="W2" s="53"/>
      <c r="X2" s="53"/>
      <c r="Y2" s="53"/>
      <c r="Z2" s="53"/>
      <c r="AA2" s="53"/>
      <c r="AB2" s="53"/>
      <c r="AC2" s="53"/>
    </row>
    <row r="3" spans="1:29" x14ac:dyDescent="0.2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41" t="s">
        <v>61</v>
      </c>
      <c r="V3" s="41"/>
      <c r="W3" s="41"/>
      <c r="X3" s="41"/>
      <c r="Y3" s="41"/>
      <c r="Z3" s="41"/>
      <c r="AA3" s="41"/>
      <c r="AB3" s="41"/>
      <c r="AC3" s="41"/>
    </row>
    <row r="4" spans="1:29" s="27" customFormat="1" ht="11.25" x14ac:dyDescent="0.2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54" t="s">
        <v>63</v>
      </c>
      <c r="V4" s="54"/>
      <c r="W4" s="54"/>
      <c r="X4" s="54"/>
      <c r="Y4" s="54"/>
      <c r="Z4" s="54"/>
      <c r="AA4" s="54"/>
      <c r="AB4" s="54"/>
      <c r="AC4" s="54"/>
    </row>
    <row r="5" spans="1:29" x14ac:dyDescent="0.2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37" t="s">
        <v>62</v>
      </c>
      <c r="V5" s="37"/>
      <c r="W5" s="37"/>
      <c r="X5" s="37"/>
      <c r="Y5" s="37"/>
      <c r="Z5" s="37"/>
      <c r="AA5" s="37"/>
      <c r="AB5" s="37"/>
      <c r="AC5" s="37"/>
    </row>
    <row r="6" spans="1:29" x14ac:dyDescent="0.2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</row>
    <row r="7" spans="1:29" x14ac:dyDescent="0.2">
      <c r="A7" s="55" t="s">
        <v>52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</row>
    <row r="8" spans="1:29" x14ac:dyDescent="0.2">
      <c r="A8" s="55" t="s">
        <v>50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</row>
    <row r="9" spans="1:29" x14ac:dyDescent="0.2">
      <c r="A9" s="55" t="s">
        <v>57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</row>
    <row r="10" spans="1:29" x14ac:dyDescent="0.2">
      <c r="A10" s="19"/>
      <c r="B10" s="19"/>
      <c r="C10" s="19"/>
      <c r="D10" s="19"/>
      <c r="E10" s="56"/>
      <c r="F10" s="56"/>
      <c r="G10" s="56"/>
      <c r="H10" s="56"/>
      <c r="I10" s="56"/>
      <c r="J10" s="57"/>
      <c r="K10" s="40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28" t="s">
        <v>49</v>
      </c>
    </row>
    <row r="11" spans="1:29" x14ac:dyDescent="0.2">
      <c r="A11" s="37" t="s">
        <v>48</v>
      </c>
      <c r="B11" s="37"/>
      <c r="C11" s="37"/>
      <c r="D11" s="37"/>
      <c r="E11" s="37"/>
      <c r="F11" s="37"/>
      <c r="G11" s="37"/>
      <c r="H11" s="37"/>
      <c r="I11" s="37"/>
      <c r="J11" s="37"/>
      <c r="K11" s="39" t="s">
        <v>150</v>
      </c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19" t="s">
        <v>47</v>
      </c>
      <c r="AC11" s="29">
        <v>43459</v>
      </c>
    </row>
    <row r="12" spans="1:29" x14ac:dyDescent="0.2">
      <c r="A12" s="37"/>
      <c r="B12" s="37"/>
      <c r="C12" s="37"/>
      <c r="D12" s="37"/>
      <c r="E12" s="37"/>
      <c r="F12" s="37"/>
      <c r="G12" s="37"/>
      <c r="H12" s="37"/>
      <c r="I12" s="37"/>
      <c r="J12" s="37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19" t="s">
        <v>38</v>
      </c>
      <c r="AC12" s="28"/>
    </row>
    <row r="13" spans="1:29" x14ac:dyDescent="0.2">
      <c r="A13" s="37"/>
      <c r="B13" s="37"/>
      <c r="C13" s="37"/>
      <c r="D13" s="37"/>
      <c r="E13" s="37"/>
      <c r="F13" s="37"/>
      <c r="G13" s="37"/>
      <c r="H13" s="37"/>
      <c r="I13" s="37"/>
      <c r="J13" s="37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19" t="s">
        <v>46</v>
      </c>
      <c r="AC13" s="30">
        <v>5406651806</v>
      </c>
    </row>
    <row r="14" spans="1:29" ht="12.75" customHeight="1" x14ac:dyDescent="0.2">
      <c r="A14" s="37"/>
      <c r="B14" s="37"/>
      <c r="C14" s="37"/>
      <c r="D14" s="37"/>
      <c r="E14" s="37"/>
      <c r="F14" s="37"/>
      <c r="G14" s="37"/>
      <c r="H14" s="37"/>
      <c r="I14" s="37"/>
      <c r="J14" s="37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19" t="s">
        <v>45</v>
      </c>
      <c r="AC14" s="31">
        <v>540701001</v>
      </c>
    </row>
    <row r="15" spans="1:29" x14ac:dyDescent="0.2">
      <c r="A15" s="37" t="s">
        <v>53</v>
      </c>
      <c r="B15" s="37"/>
      <c r="C15" s="37"/>
      <c r="D15" s="37"/>
      <c r="E15" s="37"/>
      <c r="F15" s="37"/>
      <c r="G15" s="37"/>
      <c r="H15" s="37"/>
      <c r="I15" s="37"/>
      <c r="J15" s="37"/>
      <c r="K15" s="58" t="s">
        <v>44</v>
      </c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19" t="s">
        <v>43</v>
      </c>
      <c r="AC15" s="28"/>
    </row>
    <row r="16" spans="1:29" x14ac:dyDescent="0.2">
      <c r="A16" s="37" t="s">
        <v>42</v>
      </c>
      <c r="B16" s="37"/>
      <c r="C16" s="37"/>
      <c r="D16" s="37"/>
      <c r="E16" s="37"/>
      <c r="F16" s="37"/>
      <c r="G16" s="37"/>
      <c r="H16" s="37"/>
      <c r="I16" s="37"/>
      <c r="J16" s="37"/>
      <c r="K16" s="58" t="s">
        <v>41</v>
      </c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19" t="s">
        <v>40</v>
      </c>
      <c r="AC16" s="28"/>
    </row>
    <row r="17" spans="1:47" x14ac:dyDescent="0.2">
      <c r="A17" s="37" t="s">
        <v>54</v>
      </c>
      <c r="B17" s="37"/>
      <c r="C17" s="37"/>
      <c r="D17" s="37"/>
      <c r="E17" s="37"/>
      <c r="F17" s="37"/>
      <c r="G17" s="37"/>
      <c r="H17" s="37"/>
      <c r="I17" s="37"/>
      <c r="J17" s="37"/>
      <c r="K17" s="58" t="s">
        <v>64</v>
      </c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19" t="s">
        <v>36</v>
      </c>
      <c r="AC17" s="28"/>
    </row>
    <row r="18" spans="1:47" ht="19.5" customHeight="1" x14ac:dyDescent="0.2">
      <c r="A18" s="37" t="s">
        <v>37</v>
      </c>
      <c r="B18" s="37"/>
      <c r="C18" s="37"/>
      <c r="D18" s="37"/>
      <c r="E18" s="37"/>
      <c r="F18" s="37"/>
      <c r="G18" s="37"/>
      <c r="H18" s="37"/>
      <c r="I18" s="37"/>
      <c r="J18" s="37"/>
      <c r="K18" s="58" t="s">
        <v>65</v>
      </c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19"/>
      <c r="AC18" s="28"/>
    </row>
    <row r="19" spans="1:47" ht="22.5" customHeight="1" x14ac:dyDescent="0.2">
      <c r="A19" s="37" t="s">
        <v>39</v>
      </c>
      <c r="B19" s="37"/>
      <c r="C19" s="37"/>
      <c r="D19" s="37"/>
      <c r="E19" s="37"/>
      <c r="F19" s="37"/>
      <c r="G19" s="37"/>
      <c r="H19" s="37"/>
      <c r="I19" s="37"/>
      <c r="J19" s="37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19" t="s">
        <v>38</v>
      </c>
      <c r="AC19" s="28"/>
    </row>
    <row r="20" spans="1:47" x14ac:dyDescent="0.2">
      <c r="A20" s="37" t="s">
        <v>37</v>
      </c>
      <c r="B20" s="37"/>
      <c r="C20" s="37"/>
      <c r="D20" s="37"/>
      <c r="E20" s="37"/>
      <c r="F20" s="37"/>
      <c r="G20" s="37"/>
      <c r="H20" s="37"/>
      <c r="I20" s="37"/>
      <c r="J20" s="37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19" t="s">
        <v>36</v>
      </c>
      <c r="AC20" s="28"/>
    </row>
    <row r="21" spans="1:47" x14ac:dyDescent="0.2">
      <c r="A21" s="37" t="s">
        <v>35</v>
      </c>
      <c r="B21" s="37"/>
      <c r="C21" s="37"/>
      <c r="D21" s="37"/>
      <c r="E21" s="37"/>
      <c r="F21" s="37"/>
      <c r="G21" s="37"/>
      <c r="H21" s="37"/>
      <c r="I21" s="37"/>
      <c r="J21" s="37"/>
      <c r="K21" s="58" t="s">
        <v>58</v>
      </c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19"/>
      <c r="AC21" s="28"/>
    </row>
    <row r="22" spans="1:47" ht="15" customHeight="1" x14ac:dyDescent="0.2">
      <c r="A22" s="36"/>
      <c r="B22" s="36"/>
      <c r="C22" s="37"/>
      <c r="D22" s="37"/>
      <c r="E22" s="36"/>
      <c r="F22" s="36"/>
      <c r="G22" s="36"/>
      <c r="H22" s="36"/>
      <c r="I22" s="36"/>
      <c r="J22" s="38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66" t="s">
        <v>34</v>
      </c>
      <c r="AB22" s="67"/>
      <c r="AC22" s="29"/>
    </row>
    <row r="23" spans="1:47" x14ac:dyDescent="0.2">
      <c r="A23" s="36"/>
      <c r="B23" s="36"/>
      <c r="C23" s="36"/>
      <c r="D23" s="36"/>
      <c r="E23" s="36"/>
      <c r="F23" s="36"/>
      <c r="G23" s="36"/>
      <c r="H23" s="36"/>
      <c r="I23" s="36"/>
      <c r="J23" s="38"/>
      <c r="K23" s="40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28"/>
    </row>
    <row r="24" spans="1:47" x14ac:dyDescent="0.2">
      <c r="A24" s="37" t="s">
        <v>33</v>
      </c>
      <c r="B24" s="37"/>
      <c r="C24" s="37"/>
      <c r="D24" s="37"/>
      <c r="E24" s="37"/>
      <c r="F24" s="37"/>
      <c r="G24" s="37"/>
      <c r="H24" s="37"/>
      <c r="I24" s="37"/>
      <c r="J24" s="37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19" t="s">
        <v>32</v>
      </c>
      <c r="AC24" s="28"/>
    </row>
    <row r="25" spans="1:47" x14ac:dyDescent="0.2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</row>
    <row r="27" spans="1:47" x14ac:dyDescent="0.2">
      <c r="A27" s="42" t="s">
        <v>148</v>
      </c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3"/>
      <c r="AB27" s="35">
        <f>G123</f>
        <v>3482.15</v>
      </c>
      <c r="AC27" s="35"/>
    </row>
    <row r="29" spans="1:47" ht="27.75" customHeight="1" x14ac:dyDescent="0.2">
      <c r="A29" s="33" t="s">
        <v>31</v>
      </c>
      <c r="B29" s="34" t="s">
        <v>141</v>
      </c>
      <c r="C29" s="33" t="s">
        <v>30</v>
      </c>
      <c r="D29" s="33"/>
      <c r="E29" s="44" t="s">
        <v>84</v>
      </c>
      <c r="F29" s="33" t="s">
        <v>29</v>
      </c>
      <c r="G29" s="33" t="s">
        <v>28</v>
      </c>
      <c r="H29" s="33"/>
      <c r="I29" s="33"/>
      <c r="J29" s="33"/>
      <c r="K29" s="33"/>
      <c r="L29" s="33" t="s">
        <v>27</v>
      </c>
      <c r="M29" s="33"/>
      <c r="N29" s="33" t="s">
        <v>26</v>
      </c>
      <c r="O29" s="33"/>
      <c r="P29" s="33"/>
      <c r="Q29" s="33"/>
      <c r="R29" s="33"/>
      <c r="S29" s="34" t="s">
        <v>55</v>
      </c>
      <c r="T29" s="33" t="s">
        <v>25</v>
      </c>
      <c r="U29" s="33"/>
      <c r="V29" s="33" t="s">
        <v>24</v>
      </c>
      <c r="W29" s="33"/>
      <c r="X29" s="34" t="s">
        <v>56</v>
      </c>
      <c r="Y29" s="34" t="s">
        <v>66</v>
      </c>
      <c r="Z29" s="34" t="s">
        <v>59</v>
      </c>
      <c r="AA29" s="34" t="s">
        <v>23</v>
      </c>
      <c r="AB29" s="34" t="s">
        <v>22</v>
      </c>
      <c r="AC29" s="34" t="s">
        <v>21</v>
      </c>
      <c r="AD29" s="34" t="s">
        <v>20</v>
      </c>
      <c r="AE29" s="34" t="s">
        <v>19</v>
      </c>
      <c r="AF29" s="34" t="s">
        <v>18</v>
      </c>
      <c r="AG29" s="34" t="s">
        <v>60</v>
      </c>
    </row>
    <row r="30" spans="1:47" ht="25.5" customHeight="1" x14ac:dyDescent="0.2">
      <c r="A30" s="33"/>
      <c r="B30" s="34"/>
      <c r="C30" s="45" t="s">
        <v>17</v>
      </c>
      <c r="D30" s="45" t="s">
        <v>16</v>
      </c>
      <c r="E30" s="44"/>
      <c r="F30" s="33"/>
      <c r="G30" s="33" t="s">
        <v>15</v>
      </c>
      <c r="H30" s="34" t="s">
        <v>11</v>
      </c>
      <c r="I30" s="33" t="s">
        <v>10</v>
      </c>
      <c r="J30" s="33"/>
      <c r="K30" s="34" t="s">
        <v>9</v>
      </c>
      <c r="L30" s="34" t="s">
        <v>14</v>
      </c>
      <c r="M30" s="34" t="s">
        <v>13</v>
      </c>
      <c r="N30" s="34" t="s">
        <v>12</v>
      </c>
      <c r="O30" s="34" t="s">
        <v>11</v>
      </c>
      <c r="P30" s="33" t="s">
        <v>10</v>
      </c>
      <c r="Q30" s="33"/>
      <c r="R30" s="33" t="s">
        <v>9</v>
      </c>
      <c r="S30" s="34"/>
      <c r="T30" s="34" t="s">
        <v>8</v>
      </c>
      <c r="U30" s="34" t="s">
        <v>7</v>
      </c>
      <c r="V30" s="34" t="s">
        <v>6</v>
      </c>
      <c r="W30" s="34" t="s">
        <v>5</v>
      </c>
      <c r="X30" s="34"/>
      <c r="Y30" s="34"/>
      <c r="Z30" s="34"/>
      <c r="AA30" s="34"/>
      <c r="AB30" s="34"/>
      <c r="AC30" s="34"/>
      <c r="AD30" s="34"/>
      <c r="AE30" s="34"/>
      <c r="AF30" s="34"/>
      <c r="AG30" s="34"/>
    </row>
    <row r="31" spans="1:47" ht="91.5" customHeight="1" x14ac:dyDescent="0.2">
      <c r="A31" s="33"/>
      <c r="B31" s="34"/>
      <c r="C31" s="45"/>
      <c r="D31" s="45"/>
      <c r="E31" s="44"/>
      <c r="F31" s="33"/>
      <c r="G31" s="33"/>
      <c r="H31" s="34"/>
      <c r="I31" s="22" t="s">
        <v>4</v>
      </c>
      <c r="J31" s="22" t="s">
        <v>3</v>
      </c>
      <c r="K31" s="34"/>
      <c r="L31" s="34"/>
      <c r="M31" s="34"/>
      <c r="N31" s="34"/>
      <c r="O31" s="34"/>
      <c r="P31" s="23" t="s">
        <v>4</v>
      </c>
      <c r="Q31" s="23" t="s">
        <v>3</v>
      </c>
      <c r="R31" s="33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</row>
    <row r="32" spans="1:47" x14ac:dyDescent="0.2">
      <c r="A32" s="24">
        <v>1</v>
      </c>
      <c r="B32" s="24">
        <v>2</v>
      </c>
      <c r="C32" s="24">
        <v>3</v>
      </c>
      <c r="D32" s="24">
        <v>4</v>
      </c>
      <c r="E32" s="24">
        <v>5</v>
      </c>
      <c r="F32" s="24">
        <v>6</v>
      </c>
      <c r="G32" s="24">
        <v>7</v>
      </c>
      <c r="H32" s="24">
        <v>8</v>
      </c>
      <c r="I32" s="24">
        <v>9</v>
      </c>
      <c r="J32" s="24">
        <v>10</v>
      </c>
      <c r="K32" s="24">
        <v>11</v>
      </c>
      <c r="L32" s="24">
        <v>12</v>
      </c>
      <c r="M32" s="24">
        <v>13</v>
      </c>
      <c r="N32" s="24">
        <v>14</v>
      </c>
      <c r="O32" s="24">
        <v>15</v>
      </c>
      <c r="P32" s="24">
        <v>16</v>
      </c>
      <c r="Q32" s="24">
        <v>17</v>
      </c>
      <c r="R32" s="24">
        <v>18</v>
      </c>
      <c r="S32" s="24">
        <v>19</v>
      </c>
      <c r="T32" s="24">
        <v>20</v>
      </c>
      <c r="U32" s="24">
        <v>21</v>
      </c>
      <c r="V32" s="24">
        <v>22</v>
      </c>
      <c r="W32" s="24">
        <v>23</v>
      </c>
      <c r="X32" s="24">
        <v>24</v>
      </c>
      <c r="Y32" s="24">
        <v>25</v>
      </c>
      <c r="Z32" s="24">
        <v>26</v>
      </c>
      <c r="AA32" s="24">
        <v>27</v>
      </c>
      <c r="AB32" s="24">
        <v>28</v>
      </c>
      <c r="AC32" s="24">
        <v>29</v>
      </c>
      <c r="AD32" s="24">
        <v>30</v>
      </c>
      <c r="AE32" s="24">
        <v>31</v>
      </c>
      <c r="AF32" s="24">
        <v>32</v>
      </c>
      <c r="AG32" s="24">
        <v>33</v>
      </c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</row>
    <row r="33" spans="1:47" ht="24" customHeight="1" x14ac:dyDescent="0.2">
      <c r="A33" s="1"/>
      <c r="B33" s="6" t="s">
        <v>67</v>
      </c>
      <c r="C33" s="14" t="s">
        <v>88</v>
      </c>
      <c r="D33" s="7"/>
      <c r="E33" s="7"/>
      <c r="F33" s="24"/>
      <c r="G33" s="7"/>
      <c r="H33" s="7"/>
      <c r="I33" s="7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</row>
    <row r="34" spans="1:47" s="56" customFormat="1" ht="13.5" customHeight="1" x14ac:dyDescent="0.25">
      <c r="A34" s="28">
        <v>1</v>
      </c>
      <c r="B34" s="28">
        <v>53</v>
      </c>
      <c r="C34" s="68" t="s">
        <v>68</v>
      </c>
      <c r="D34" s="69"/>
      <c r="E34" s="70">
        <v>72</v>
      </c>
      <c r="F34" s="28"/>
      <c r="G34" s="70">
        <v>72</v>
      </c>
      <c r="H34" s="70">
        <v>72</v>
      </c>
      <c r="I34" s="70">
        <v>72</v>
      </c>
      <c r="J34" s="28"/>
      <c r="K34" s="28"/>
      <c r="L34" s="28" t="s">
        <v>124</v>
      </c>
      <c r="M34" s="28">
        <v>362</v>
      </c>
      <c r="N34" s="28">
        <v>12</v>
      </c>
      <c r="O34" s="28">
        <v>12</v>
      </c>
      <c r="P34" s="28">
        <v>12</v>
      </c>
      <c r="Q34" s="28"/>
      <c r="R34" s="28"/>
      <c r="S34" s="28" t="s">
        <v>134</v>
      </c>
      <c r="T34" s="28"/>
      <c r="U34" s="28">
        <v>100</v>
      </c>
      <c r="V34" s="71">
        <v>43466</v>
      </c>
      <c r="W34" s="71">
        <v>43800</v>
      </c>
      <c r="X34" s="28" t="s">
        <v>140</v>
      </c>
      <c r="Y34" s="28" t="s">
        <v>2</v>
      </c>
      <c r="Z34" s="28" t="s">
        <v>139</v>
      </c>
      <c r="AA34" s="28"/>
      <c r="AB34" s="28"/>
      <c r="AC34" s="28"/>
      <c r="AD34" s="28"/>
      <c r="AE34" s="28"/>
      <c r="AF34" s="28"/>
      <c r="AG34" s="28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</row>
    <row r="35" spans="1:47" s="56" customFormat="1" ht="13.5" customHeight="1" x14ac:dyDescent="0.25">
      <c r="A35" s="28">
        <v>2</v>
      </c>
      <c r="B35" s="28">
        <v>53</v>
      </c>
      <c r="C35" s="68" t="s">
        <v>87</v>
      </c>
      <c r="D35" s="69"/>
      <c r="E35" s="70">
        <v>36</v>
      </c>
      <c r="F35" s="28"/>
      <c r="G35" s="70">
        <v>36</v>
      </c>
      <c r="H35" s="70">
        <v>36</v>
      </c>
      <c r="I35" s="70">
        <v>36</v>
      </c>
      <c r="J35" s="28"/>
      <c r="K35" s="28"/>
      <c r="L35" s="28" t="s">
        <v>124</v>
      </c>
      <c r="M35" s="28">
        <v>362</v>
      </c>
      <c r="N35" s="28">
        <v>12</v>
      </c>
      <c r="O35" s="28">
        <v>12</v>
      </c>
      <c r="P35" s="28">
        <v>12</v>
      </c>
      <c r="Q35" s="28"/>
      <c r="R35" s="28"/>
      <c r="S35" s="28" t="s">
        <v>134</v>
      </c>
      <c r="T35" s="28"/>
      <c r="U35" s="28">
        <v>100</v>
      </c>
      <c r="V35" s="71">
        <v>43466</v>
      </c>
      <c r="W35" s="71">
        <v>43800</v>
      </c>
      <c r="X35" s="28" t="s">
        <v>140</v>
      </c>
      <c r="Y35" s="28" t="s">
        <v>2</v>
      </c>
      <c r="Z35" s="28" t="s">
        <v>139</v>
      </c>
      <c r="AA35" s="28"/>
      <c r="AB35" s="28"/>
      <c r="AC35" s="28"/>
      <c r="AD35" s="28"/>
      <c r="AE35" s="28"/>
      <c r="AF35" s="28"/>
      <c r="AG35" s="28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</row>
    <row r="36" spans="1:47" s="56" customFormat="1" ht="13.5" customHeight="1" x14ac:dyDescent="0.25">
      <c r="A36" s="28">
        <v>3</v>
      </c>
      <c r="B36" s="28">
        <v>53</v>
      </c>
      <c r="C36" s="68" t="s">
        <v>89</v>
      </c>
      <c r="D36" s="69"/>
      <c r="E36" s="70">
        <v>6.04</v>
      </c>
      <c r="F36" s="28"/>
      <c r="G36" s="70">
        <v>6.04</v>
      </c>
      <c r="H36" s="70">
        <v>6.04</v>
      </c>
      <c r="I36" s="70">
        <v>6.04</v>
      </c>
      <c r="J36" s="28"/>
      <c r="K36" s="28"/>
      <c r="L36" s="28" t="s">
        <v>124</v>
      </c>
      <c r="M36" s="28">
        <v>362</v>
      </c>
      <c r="N36" s="28">
        <v>12</v>
      </c>
      <c r="O36" s="28">
        <v>12</v>
      </c>
      <c r="P36" s="28">
        <v>12</v>
      </c>
      <c r="Q36" s="28"/>
      <c r="R36" s="28"/>
      <c r="S36" s="28" t="s">
        <v>134</v>
      </c>
      <c r="T36" s="28">
        <v>100</v>
      </c>
      <c r="U36" s="28"/>
      <c r="V36" s="71">
        <v>43466</v>
      </c>
      <c r="W36" s="71">
        <v>43800</v>
      </c>
      <c r="X36" s="28" t="s">
        <v>140</v>
      </c>
      <c r="Y36" s="28" t="s">
        <v>2</v>
      </c>
      <c r="Z36" s="28" t="s">
        <v>139</v>
      </c>
      <c r="AA36" s="28"/>
      <c r="AB36" s="28"/>
      <c r="AC36" s="28"/>
      <c r="AD36" s="28"/>
      <c r="AE36" s="28"/>
      <c r="AF36" s="28"/>
      <c r="AG36" s="28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</row>
    <row r="37" spans="1:47" s="56" customFormat="1" ht="13.5" customHeight="1" x14ac:dyDescent="0.25">
      <c r="A37" s="72"/>
      <c r="B37" s="72"/>
      <c r="C37" s="72" t="s">
        <v>15</v>
      </c>
      <c r="D37" s="73"/>
      <c r="E37" s="74">
        <f>SUM(E34:E36)</f>
        <v>114.04</v>
      </c>
      <c r="F37" s="28"/>
      <c r="G37" s="74">
        <f>SUM(G34:G36)</f>
        <v>114.04</v>
      </c>
      <c r="H37" s="74">
        <f>SUM(H34:H36)</f>
        <v>114.04</v>
      </c>
      <c r="I37" s="74">
        <f>SUM(I34:I36)</f>
        <v>114.04</v>
      </c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71"/>
      <c r="W37" s="71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</row>
    <row r="38" spans="1:47" s="56" customFormat="1" x14ac:dyDescent="0.25">
      <c r="A38" s="72"/>
      <c r="B38" s="72"/>
      <c r="C38" s="72"/>
      <c r="D38" s="73"/>
      <c r="E38" s="74"/>
      <c r="F38" s="28"/>
      <c r="G38" s="74"/>
      <c r="H38" s="74"/>
      <c r="I38" s="74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71"/>
      <c r="W38" s="71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</row>
    <row r="39" spans="1:47" s="56" customFormat="1" x14ac:dyDescent="0.25">
      <c r="A39" s="72"/>
      <c r="B39" s="72" t="s">
        <v>67</v>
      </c>
      <c r="C39" s="72" t="s">
        <v>90</v>
      </c>
      <c r="D39" s="73"/>
      <c r="E39" s="74"/>
      <c r="F39" s="28"/>
      <c r="G39" s="74"/>
      <c r="H39" s="74"/>
      <c r="I39" s="74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71"/>
      <c r="W39" s="71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</row>
    <row r="40" spans="1:47" s="56" customFormat="1" ht="25.5" customHeight="1" x14ac:dyDescent="0.25">
      <c r="A40" s="28">
        <v>1</v>
      </c>
      <c r="B40" s="28">
        <v>49</v>
      </c>
      <c r="C40" s="68" t="s">
        <v>91</v>
      </c>
      <c r="D40" s="69"/>
      <c r="E40" s="70">
        <v>1</v>
      </c>
      <c r="F40" s="28"/>
      <c r="G40" s="70">
        <v>1</v>
      </c>
      <c r="H40" s="70">
        <v>1</v>
      </c>
      <c r="I40" s="70">
        <v>1</v>
      </c>
      <c r="J40" s="28"/>
      <c r="K40" s="28"/>
      <c r="L40" s="28" t="s">
        <v>125</v>
      </c>
      <c r="M40" s="28">
        <v>642</v>
      </c>
      <c r="N40" s="28">
        <v>2</v>
      </c>
      <c r="O40" s="28">
        <v>2</v>
      </c>
      <c r="P40" s="28">
        <v>2</v>
      </c>
      <c r="Q40" s="28"/>
      <c r="R40" s="28"/>
      <c r="S40" s="28" t="s">
        <v>131</v>
      </c>
      <c r="T40" s="28">
        <v>100</v>
      </c>
      <c r="U40" s="28"/>
      <c r="V40" s="71">
        <v>43466</v>
      </c>
      <c r="W40" s="71">
        <v>43800</v>
      </c>
      <c r="X40" s="28" t="s">
        <v>140</v>
      </c>
      <c r="Y40" s="28" t="s">
        <v>2</v>
      </c>
      <c r="Z40" s="28" t="s">
        <v>139</v>
      </c>
      <c r="AA40" s="28"/>
      <c r="AB40" s="28"/>
      <c r="AC40" s="28"/>
      <c r="AD40" s="28"/>
      <c r="AE40" s="28"/>
      <c r="AF40" s="28"/>
      <c r="AG40" s="28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</row>
    <row r="41" spans="1:47" s="56" customFormat="1" x14ac:dyDescent="0.25">
      <c r="A41" s="72"/>
      <c r="B41" s="72"/>
      <c r="C41" s="72" t="s">
        <v>15</v>
      </c>
      <c r="D41" s="73"/>
      <c r="E41" s="74">
        <f>SUM(E39:E40)</f>
        <v>1</v>
      </c>
      <c r="F41" s="28"/>
      <c r="G41" s="74">
        <f>SUM(G39:G40)</f>
        <v>1</v>
      </c>
      <c r="H41" s="74">
        <f>SUM(H39:H40)</f>
        <v>1</v>
      </c>
      <c r="I41" s="74">
        <f>SUM(I39:I40)</f>
        <v>1</v>
      </c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71"/>
      <c r="W41" s="71"/>
      <c r="X41" s="28" t="s">
        <v>140</v>
      </c>
      <c r="Y41" s="28"/>
      <c r="Z41" s="28"/>
      <c r="AA41" s="28"/>
      <c r="AB41" s="28"/>
      <c r="AC41" s="28"/>
      <c r="AD41" s="28"/>
      <c r="AE41" s="28"/>
      <c r="AF41" s="28"/>
      <c r="AG41" s="28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</row>
    <row r="42" spans="1:47" s="56" customFormat="1" x14ac:dyDescent="0.25">
      <c r="A42" s="68"/>
      <c r="B42" s="68"/>
      <c r="C42" s="68"/>
      <c r="D42" s="69"/>
      <c r="E42" s="70"/>
      <c r="F42" s="28"/>
      <c r="G42" s="70"/>
      <c r="H42" s="70"/>
      <c r="I42" s="70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71"/>
      <c r="W42" s="71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</row>
    <row r="43" spans="1:47" s="78" customFormat="1" ht="27" customHeight="1" x14ac:dyDescent="0.25">
      <c r="A43" s="72"/>
      <c r="B43" s="72" t="s">
        <v>67</v>
      </c>
      <c r="C43" s="72" t="s">
        <v>92</v>
      </c>
      <c r="D43" s="72"/>
      <c r="E43" s="75"/>
      <c r="F43" s="76"/>
      <c r="G43" s="75"/>
      <c r="H43" s="75"/>
      <c r="I43" s="75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1"/>
      <c r="W43" s="71"/>
      <c r="X43" s="28"/>
      <c r="Y43" s="28"/>
      <c r="Z43" s="28"/>
      <c r="AA43" s="76"/>
      <c r="AB43" s="76"/>
      <c r="AC43" s="76"/>
      <c r="AD43" s="76"/>
      <c r="AE43" s="76"/>
      <c r="AF43" s="76"/>
      <c r="AG43" s="76"/>
      <c r="AH43" s="77"/>
      <c r="AI43" s="77"/>
      <c r="AJ43" s="77"/>
      <c r="AK43" s="77"/>
      <c r="AL43" s="77"/>
      <c r="AM43" s="77"/>
      <c r="AN43" s="77"/>
      <c r="AO43" s="77"/>
      <c r="AP43" s="77"/>
      <c r="AQ43" s="77"/>
      <c r="AR43" s="77"/>
      <c r="AS43" s="77"/>
      <c r="AT43" s="77"/>
      <c r="AU43" s="77"/>
    </row>
    <row r="44" spans="1:47" s="56" customFormat="1" ht="18" customHeight="1" x14ac:dyDescent="0.25">
      <c r="A44" s="68">
        <v>1</v>
      </c>
      <c r="B44" s="68">
        <v>95</v>
      </c>
      <c r="C44" s="68" t="s">
        <v>94</v>
      </c>
      <c r="D44" s="69"/>
      <c r="E44" s="79">
        <v>12</v>
      </c>
      <c r="F44" s="28"/>
      <c r="G44" s="79">
        <v>12</v>
      </c>
      <c r="H44" s="79">
        <v>12</v>
      </c>
      <c r="I44" s="79">
        <v>12</v>
      </c>
      <c r="J44" s="28"/>
      <c r="K44" s="28"/>
      <c r="L44" s="28" t="s">
        <v>124</v>
      </c>
      <c r="M44" s="28">
        <v>362</v>
      </c>
      <c r="N44" s="28">
        <v>12</v>
      </c>
      <c r="O44" s="28">
        <v>12</v>
      </c>
      <c r="P44" s="28">
        <v>12</v>
      </c>
      <c r="Q44" s="28"/>
      <c r="R44" s="28"/>
      <c r="S44" s="28" t="s">
        <v>134</v>
      </c>
      <c r="T44" s="28"/>
      <c r="U44" s="28">
        <v>100</v>
      </c>
      <c r="V44" s="71">
        <v>43466</v>
      </c>
      <c r="W44" s="71">
        <v>43800</v>
      </c>
      <c r="X44" s="28" t="s">
        <v>140</v>
      </c>
      <c r="Y44" s="28" t="s">
        <v>2</v>
      </c>
      <c r="Z44" s="28" t="s">
        <v>139</v>
      </c>
      <c r="AA44" s="28"/>
      <c r="AB44" s="28"/>
      <c r="AC44" s="28"/>
      <c r="AD44" s="28"/>
      <c r="AE44" s="28"/>
      <c r="AF44" s="28"/>
      <c r="AG44" s="28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</row>
    <row r="45" spans="1:47" s="56" customFormat="1" ht="26.25" customHeight="1" x14ac:dyDescent="0.25">
      <c r="A45" s="68">
        <v>2</v>
      </c>
      <c r="B45" s="68">
        <v>33</v>
      </c>
      <c r="C45" s="68" t="s">
        <v>70</v>
      </c>
      <c r="D45" s="69"/>
      <c r="E45" s="79">
        <v>31.8</v>
      </c>
      <c r="F45" s="28"/>
      <c r="G45" s="79">
        <v>31.8</v>
      </c>
      <c r="H45" s="79">
        <v>31.8</v>
      </c>
      <c r="I45" s="79">
        <v>31.8</v>
      </c>
      <c r="J45" s="28"/>
      <c r="K45" s="28"/>
      <c r="L45" s="28" t="s">
        <v>125</v>
      </c>
      <c r="M45" s="28">
        <v>642</v>
      </c>
      <c r="N45" s="28">
        <v>3</v>
      </c>
      <c r="O45" s="28">
        <v>3</v>
      </c>
      <c r="P45" s="28">
        <v>3</v>
      </c>
      <c r="Q45" s="28"/>
      <c r="R45" s="28"/>
      <c r="S45" s="28" t="s">
        <v>131</v>
      </c>
      <c r="T45" s="28">
        <v>100</v>
      </c>
      <c r="U45" s="28"/>
      <c r="V45" s="71">
        <v>43466</v>
      </c>
      <c r="W45" s="71">
        <v>43800</v>
      </c>
      <c r="X45" s="28" t="s">
        <v>140</v>
      </c>
      <c r="Y45" s="28" t="s">
        <v>2</v>
      </c>
      <c r="Z45" s="28" t="s">
        <v>139</v>
      </c>
      <c r="AA45" s="28"/>
      <c r="AB45" s="28"/>
      <c r="AC45" s="28"/>
      <c r="AD45" s="28"/>
      <c r="AE45" s="28"/>
      <c r="AF45" s="28"/>
      <c r="AG45" s="28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</row>
    <row r="46" spans="1:47" s="56" customFormat="1" ht="24.75" customHeight="1" x14ac:dyDescent="0.25">
      <c r="A46" s="68">
        <v>3</v>
      </c>
      <c r="B46" s="68">
        <v>45</v>
      </c>
      <c r="C46" s="68" t="s">
        <v>93</v>
      </c>
      <c r="D46" s="69"/>
      <c r="E46" s="79">
        <v>3.3</v>
      </c>
      <c r="F46" s="28"/>
      <c r="G46" s="79">
        <v>3.3</v>
      </c>
      <c r="H46" s="79">
        <v>3.3</v>
      </c>
      <c r="I46" s="79">
        <v>3.3</v>
      </c>
      <c r="J46" s="28"/>
      <c r="K46" s="28"/>
      <c r="L46" s="28" t="s">
        <v>125</v>
      </c>
      <c r="M46" s="28">
        <v>642</v>
      </c>
      <c r="N46" s="28">
        <v>2</v>
      </c>
      <c r="O46" s="28">
        <v>2</v>
      </c>
      <c r="P46" s="28">
        <v>2</v>
      </c>
      <c r="Q46" s="28"/>
      <c r="R46" s="28"/>
      <c r="S46" s="28" t="s">
        <v>131</v>
      </c>
      <c r="T46" s="28">
        <v>100</v>
      </c>
      <c r="U46" s="28"/>
      <c r="V46" s="71">
        <v>43466</v>
      </c>
      <c r="W46" s="71">
        <v>43800</v>
      </c>
      <c r="X46" s="28" t="s">
        <v>140</v>
      </c>
      <c r="Y46" s="28" t="s">
        <v>2</v>
      </c>
      <c r="Z46" s="28" t="s">
        <v>139</v>
      </c>
      <c r="AA46" s="28"/>
      <c r="AB46" s="28"/>
      <c r="AC46" s="28"/>
      <c r="AD46" s="28"/>
      <c r="AE46" s="28"/>
      <c r="AF46" s="28"/>
      <c r="AG46" s="28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</row>
    <row r="47" spans="1:47" s="56" customFormat="1" ht="24" customHeight="1" x14ac:dyDescent="0.25">
      <c r="A47" s="68">
        <v>4</v>
      </c>
      <c r="B47" s="68">
        <v>36</v>
      </c>
      <c r="C47" s="68" t="s">
        <v>69</v>
      </c>
      <c r="D47" s="69"/>
      <c r="E47" s="79">
        <v>5.7</v>
      </c>
      <c r="F47" s="28"/>
      <c r="G47" s="79">
        <v>5.7</v>
      </c>
      <c r="H47" s="79">
        <v>5.7</v>
      </c>
      <c r="I47" s="79">
        <v>5.7</v>
      </c>
      <c r="J47" s="28"/>
      <c r="K47" s="28"/>
      <c r="L47" s="28" t="s">
        <v>125</v>
      </c>
      <c r="M47" s="28">
        <v>642</v>
      </c>
      <c r="N47" s="28">
        <v>2</v>
      </c>
      <c r="O47" s="28">
        <v>2</v>
      </c>
      <c r="P47" s="28">
        <v>2</v>
      </c>
      <c r="Q47" s="28"/>
      <c r="R47" s="28"/>
      <c r="S47" s="28" t="s">
        <v>135</v>
      </c>
      <c r="T47" s="28">
        <v>100</v>
      </c>
      <c r="U47" s="28"/>
      <c r="V47" s="71">
        <v>43497</v>
      </c>
      <c r="W47" s="71">
        <v>43678</v>
      </c>
      <c r="X47" s="28" t="s">
        <v>140</v>
      </c>
      <c r="Y47" s="28" t="s">
        <v>2</v>
      </c>
      <c r="Z47" s="28" t="s">
        <v>139</v>
      </c>
      <c r="AA47" s="28"/>
      <c r="AB47" s="28"/>
      <c r="AC47" s="28"/>
      <c r="AD47" s="28"/>
      <c r="AE47" s="28"/>
      <c r="AF47" s="28"/>
      <c r="AG47" s="28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</row>
    <row r="48" spans="1:47" s="56" customFormat="1" ht="25.5" customHeight="1" x14ac:dyDescent="0.25">
      <c r="A48" s="68">
        <v>5</v>
      </c>
      <c r="B48" s="68">
        <v>33</v>
      </c>
      <c r="C48" s="68" t="s">
        <v>71</v>
      </c>
      <c r="D48" s="69"/>
      <c r="E48" s="79">
        <v>2</v>
      </c>
      <c r="F48" s="28"/>
      <c r="G48" s="79">
        <v>2</v>
      </c>
      <c r="H48" s="79">
        <v>2</v>
      </c>
      <c r="I48" s="79">
        <v>2</v>
      </c>
      <c r="J48" s="28"/>
      <c r="K48" s="28"/>
      <c r="L48" s="28" t="s">
        <v>125</v>
      </c>
      <c r="M48" s="28">
        <v>642</v>
      </c>
      <c r="N48" s="28">
        <v>2</v>
      </c>
      <c r="O48" s="28">
        <v>2</v>
      </c>
      <c r="P48" s="28">
        <v>2</v>
      </c>
      <c r="Q48" s="28"/>
      <c r="R48" s="28"/>
      <c r="S48" s="28" t="s">
        <v>136</v>
      </c>
      <c r="T48" s="28">
        <v>100</v>
      </c>
      <c r="U48" s="28"/>
      <c r="V48" s="71">
        <v>43617</v>
      </c>
      <c r="W48" s="71">
        <v>43800</v>
      </c>
      <c r="X48" s="28" t="s">
        <v>140</v>
      </c>
      <c r="Y48" s="28" t="s">
        <v>2</v>
      </c>
      <c r="Z48" s="28" t="s">
        <v>139</v>
      </c>
      <c r="AA48" s="28"/>
      <c r="AB48" s="28"/>
      <c r="AC48" s="28"/>
      <c r="AD48" s="28"/>
      <c r="AE48" s="28"/>
      <c r="AF48" s="28"/>
      <c r="AG48" s="28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</row>
    <row r="49" spans="1:47" s="56" customFormat="1" ht="18.75" customHeight="1" x14ac:dyDescent="0.25">
      <c r="A49" s="68">
        <v>6</v>
      </c>
      <c r="B49" s="68">
        <v>95</v>
      </c>
      <c r="C49" s="68" t="s">
        <v>72</v>
      </c>
      <c r="D49" s="69"/>
      <c r="E49" s="79">
        <v>15</v>
      </c>
      <c r="F49" s="28"/>
      <c r="G49" s="79">
        <v>15</v>
      </c>
      <c r="H49" s="79">
        <v>15</v>
      </c>
      <c r="I49" s="79">
        <v>15</v>
      </c>
      <c r="J49" s="28"/>
      <c r="K49" s="28"/>
      <c r="L49" s="28" t="s">
        <v>125</v>
      </c>
      <c r="M49" s="28">
        <v>642</v>
      </c>
      <c r="N49" s="28">
        <v>56</v>
      </c>
      <c r="O49" s="28">
        <v>56</v>
      </c>
      <c r="P49" s="28">
        <v>56</v>
      </c>
      <c r="Q49" s="28"/>
      <c r="R49" s="28"/>
      <c r="S49" s="28" t="s">
        <v>132</v>
      </c>
      <c r="T49" s="28">
        <v>100</v>
      </c>
      <c r="U49" s="28"/>
      <c r="V49" s="71">
        <v>43466</v>
      </c>
      <c r="W49" s="71">
        <v>43800</v>
      </c>
      <c r="X49" s="28" t="s">
        <v>140</v>
      </c>
      <c r="Y49" s="28" t="s">
        <v>2</v>
      </c>
      <c r="Z49" s="28" t="s">
        <v>139</v>
      </c>
      <c r="AA49" s="28"/>
      <c r="AB49" s="28"/>
      <c r="AC49" s="28"/>
      <c r="AD49" s="28"/>
      <c r="AE49" s="28"/>
      <c r="AF49" s="28"/>
      <c r="AG49" s="28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</row>
    <row r="50" spans="1:47" s="48" customFormat="1" x14ac:dyDescent="0.2">
      <c r="A50" s="6"/>
      <c r="B50" s="6"/>
      <c r="C50" s="6" t="s">
        <v>15</v>
      </c>
      <c r="D50" s="15"/>
      <c r="E50" s="11">
        <f>SUM(E44:E49)</f>
        <v>69.8</v>
      </c>
      <c r="F50" s="26"/>
      <c r="G50" s="11">
        <f>SUM(G44:G49)</f>
        <v>69.8</v>
      </c>
      <c r="H50" s="11">
        <f>SUM(H44:H49)</f>
        <v>69.8</v>
      </c>
      <c r="I50" s="11">
        <f>SUM(I44:I49)</f>
        <v>69.8</v>
      </c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32"/>
      <c r="W50" s="32"/>
      <c r="X50" s="24"/>
      <c r="Y50" s="24"/>
      <c r="Z50" s="24"/>
      <c r="AA50" s="26"/>
      <c r="AB50" s="26"/>
      <c r="AC50" s="26"/>
      <c r="AD50" s="26"/>
      <c r="AE50" s="26"/>
      <c r="AF50" s="26"/>
      <c r="AG50" s="26"/>
      <c r="AH50" s="47"/>
      <c r="AI50" s="47"/>
      <c r="AJ50" s="47"/>
      <c r="AK50" s="47"/>
      <c r="AL50" s="47"/>
      <c r="AM50" s="47"/>
      <c r="AN50" s="47"/>
      <c r="AO50" s="47"/>
      <c r="AP50" s="47"/>
      <c r="AQ50" s="47"/>
      <c r="AR50" s="47"/>
      <c r="AS50" s="47"/>
      <c r="AT50" s="47"/>
      <c r="AU50" s="47"/>
    </row>
    <row r="51" spans="1:47" x14ac:dyDescent="0.2">
      <c r="A51" s="1"/>
      <c r="B51" s="1"/>
      <c r="C51" s="1"/>
      <c r="D51" s="1"/>
      <c r="E51" s="9"/>
      <c r="F51" s="24"/>
      <c r="G51" s="9"/>
      <c r="H51" s="9"/>
      <c r="I51" s="9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32"/>
      <c r="W51" s="32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46"/>
      <c r="AI51" s="46"/>
      <c r="AJ51" s="46"/>
      <c r="AK51" s="46"/>
      <c r="AL51" s="46"/>
      <c r="AM51" s="46"/>
      <c r="AN51" s="46"/>
      <c r="AO51" s="46"/>
      <c r="AP51" s="46"/>
      <c r="AQ51" s="46"/>
      <c r="AR51" s="46"/>
      <c r="AS51" s="46"/>
      <c r="AT51" s="46"/>
      <c r="AU51" s="46"/>
    </row>
    <row r="52" spans="1:47" s="78" customFormat="1" ht="28.5" customHeight="1" x14ac:dyDescent="0.25">
      <c r="A52" s="72"/>
      <c r="B52" s="72" t="s">
        <v>67</v>
      </c>
      <c r="C52" s="72" t="s">
        <v>95</v>
      </c>
      <c r="D52" s="72"/>
      <c r="E52" s="75"/>
      <c r="F52" s="76"/>
      <c r="G52" s="75"/>
      <c r="H52" s="75"/>
      <c r="I52" s="75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71"/>
      <c r="W52" s="71"/>
      <c r="X52" s="28"/>
      <c r="Y52" s="28"/>
      <c r="Z52" s="28"/>
      <c r="AA52" s="76"/>
      <c r="AB52" s="76"/>
      <c r="AC52" s="76"/>
      <c r="AD52" s="76"/>
      <c r="AE52" s="76"/>
      <c r="AF52" s="76"/>
      <c r="AG52" s="76"/>
      <c r="AH52" s="77"/>
      <c r="AI52" s="77"/>
      <c r="AJ52" s="77"/>
      <c r="AK52" s="77"/>
      <c r="AL52" s="77"/>
      <c r="AM52" s="77"/>
      <c r="AN52" s="77"/>
      <c r="AO52" s="77"/>
      <c r="AP52" s="77"/>
      <c r="AQ52" s="77"/>
      <c r="AR52" s="77"/>
      <c r="AS52" s="77"/>
      <c r="AT52" s="77"/>
      <c r="AU52" s="77"/>
    </row>
    <row r="53" spans="1:47" s="56" customFormat="1" ht="24" customHeight="1" x14ac:dyDescent="0.25">
      <c r="A53" s="68">
        <v>1</v>
      </c>
      <c r="B53" s="68">
        <v>85</v>
      </c>
      <c r="C53" s="68" t="s">
        <v>98</v>
      </c>
      <c r="D53" s="69"/>
      <c r="E53" s="79">
        <v>63.74</v>
      </c>
      <c r="F53" s="28"/>
      <c r="G53" s="79">
        <v>63.74</v>
      </c>
      <c r="H53" s="79">
        <v>63.74</v>
      </c>
      <c r="I53" s="79">
        <v>63.74</v>
      </c>
      <c r="J53" s="28"/>
      <c r="K53" s="28"/>
      <c r="L53" s="28" t="s">
        <v>126</v>
      </c>
      <c r="M53" s="28">
        <v>792</v>
      </c>
      <c r="N53" s="28">
        <v>6</v>
      </c>
      <c r="O53" s="28">
        <v>6</v>
      </c>
      <c r="P53" s="28">
        <v>6</v>
      </c>
      <c r="Q53" s="28"/>
      <c r="R53" s="28"/>
      <c r="S53" s="28" t="s">
        <v>137</v>
      </c>
      <c r="T53" s="28"/>
      <c r="U53" s="28">
        <v>100</v>
      </c>
      <c r="V53" s="71">
        <v>43466</v>
      </c>
      <c r="W53" s="71">
        <v>43800</v>
      </c>
      <c r="X53" s="28" t="s">
        <v>140</v>
      </c>
      <c r="Y53" s="28" t="s">
        <v>2</v>
      </c>
      <c r="Z53" s="28" t="s">
        <v>139</v>
      </c>
      <c r="AA53" s="28"/>
      <c r="AB53" s="28"/>
      <c r="AC53" s="28"/>
      <c r="AD53" s="28"/>
      <c r="AE53" s="28"/>
      <c r="AF53" s="28"/>
      <c r="AG53" s="28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</row>
    <row r="54" spans="1:47" s="56" customFormat="1" ht="13.5" customHeight="1" x14ac:dyDescent="0.25">
      <c r="A54" s="68">
        <v>2</v>
      </c>
      <c r="B54" s="68">
        <v>85</v>
      </c>
      <c r="C54" s="68" t="s">
        <v>96</v>
      </c>
      <c r="D54" s="69"/>
      <c r="E54" s="79">
        <v>36</v>
      </c>
      <c r="F54" s="28"/>
      <c r="G54" s="79">
        <v>36</v>
      </c>
      <c r="H54" s="79">
        <v>36</v>
      </c>
      <c r="I54" s="79">
        <v>36</v>
      </c>
      <c r="J54" s="28"/>
      <c r="K54" s="28"/>
      <c r="L54" s="28" t="s">
        <v>124</v>
      </c>
      <c r="M54" s="28">
        <v>362</v>
      </c>
      <c r="N54" s="28">
        <v>12</v>
      </c>
      <c r="O54" s="28">
        <v>12</v>
      </c>
      <c r="P54" s="28">
        <v>12</v>
      </c>
      <c r="Q54" s="28"/>
      <c r="R54" s="28"/>
      <c r="S54" s="28" t="s">
        <v>134</v>
      </c>
      <c r="T54" s="28"/>
      <c r="U54" s="28">
        <v>100</v>
      </c>
      <c r="V54" s="71">
        <v>43466</v>
      </c>
      <c r="W54" s="71">
        <v>43800</v>
      </c>
      <c r="X54" s="28" t="s">
        <v>140</v>
      </c>
      <c r="Y54" s="28" t="s">
        <v>2</v>
      </c>
      <c r="Z54" s="28" t="s">
        <v>139</v>
      </c>
      <c r="AA54" s="28"/>
      <c r="AB54" s="28"/>
      <c r="AC54" s="28"/>
      <c r="AD54" s="28"/>
      <c r="AE54" s="28"/>
      <c r="AF54" s="28"/>
      <c r="AG54" s="28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</row>
    <row r="55" spans="1:47" s="56" customFormat="1" ht="13.5" customHeight="1" x14ac:dyDescent="0.25">
      <c r="A55" s="68">
        <v>3</v>
      </c>
      <c r="B55" s="68">
        <v>85</v>
      </c>
      <c r="C55" s="68" t="s">
        <v>97</v>
      </c>
      <c r="D55" s="69"/>
      <c r="E55" s="79">
        <v>9.9</v>
      </c>
      <c r="F55" s="28"/>
      <c r="G55" s="79">
        <v>9.9</v>
      </c>
      <c r="H55" s="79">
        <v>9.9</v>
      </c>
      <c r="I55" s="79">
        <v>9.9</v>
      </c>
      <c r="J55" s="28"/>
      <c r="K55" s="28"/>
      <c r="L55" s="28" t="s">
        <v>124</v>
      </c>
      <c r="M55" s="28">
        <v>362</v>
      </c>
      <c r="N55" s="28">
        <v>12</v>
      </c>
      <c r="O55" s="28">
        <v>12</v>
      </c>
      <c r="P55" s="28">
        <v>12</v>
      </c>
      <c r="Q55" s="28"/>
      <c r="R55" s="28"/>
      <c r="S55" s="28" t="s">
        <v>134</v>
      </c>
      <c r="T55" s="28"/>
      <c r="U55" s="28">
        <v>100</v>
      </c>
      <c r="V55" s="71">
        <v>43466</v>
      </c>
      <c r="W55" s="71">
        <v>43800</v>
      </c>
      <c r="X55" s="28" t="s">
        <v>140</v>
      </c>
      <c r="Y55" s="28" t="s">
        <v>2</v>
      </c>
      <c r="Z55" s="28" t="s">
        <v>139</v>
      </c>
      <c r="AA55" s="28"/>
      <c r="AB55" s="28"/>
      <c r="AC55" s="28"/>
      <c r="AD55" s="28"/>
      <c r="AE55" s="28"/>
      <c r="AF55" s="28"/>
      <c r="AG55" s="28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</row>
    <row r="56" spans="1:47" s="56" customFormat="1" ht="15.75" customHeight="1" x14ac:dyDescent="0.25">
      <c r="A56" s="68">
        <v>4</v>
      </c>
      <c r="B56" s="68">
        <v>95</v>
      </c>
      <c r="C56" s="68" t="s">
        <v>73</v>
      </c>
      <c r="D56" s="69"/>
      <c r="E56" s="79">
        <v>3</v>
      </c>
      <c r="F56" s="28"/>
      <c r="G56" s="79">
        <v>3</v>
      </c>
      <c r="H56" s="79">
        <v>3</v>
      </c>
      <c r="I56" s="79">
        <v>3</v>
      </c>
      <c r="J56" s="28"/>
      <c r="K56" s="28"/>
      <c r="L56" s="28" t="s">
        <v>125</v>
      </c>
      <c r="M56" s="28">
        <v>642</v>
      </c>
      <c r="N56" s="28">
        <v>1</v>
      </c>
      <c r="O56" s="28">
        <v>1</v>
      </c>
      <c r="P56" s="28">
        <v>1</v>
      </c>
      <c r="Q56" s="28"/>
      <c r="R56" s="28"/>
      <c r="S56" s="28" t="s">
        <v>137</v>
      </c>
      <c r="T56" s="28">
        <v>100</v>
      </c>
      <c r="U56" s="28"/>
      <c r="V56" s="71">
        <v>43466</v>
      </c>
      <c r="W56" s="71">
        <v>43800</v>
      </c>
      <c r="X56" s="28" t="s">
        <v>140</v>
      </c>
      <c r="Y56" s="28" t="s">
        <v>2</v>
      </c>
      <c r="Z56" s="28" t="s">
        <v>139</v>
      </c>
      <c r="AA56" s="28"/>
      <c r="AB56" s="28"/>
      <c r="AC56" s="28"/>
      <c r="AD56" s="28"/>
      <c r="AE56" s="28"/>
      <c r="AF56" s="28"/>
      <c r="AG56" s="28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</row>
    <row r="57" spans="1:47" s="56" customFormat="1" ht="15" customHeight="1" x14ac:dyDescent="0.25">
      <c r="A57" s="68">
        <v>5</v>
      </c>
      <c r="B57" s="68">
        <v>69</v>
      </c>
      <c r="C57" s="68" t="s">
        <v>74</v>
      </c>
      <c r="D57" s="69"/>
      <c r="E57" s="79">
        <v>1.5</v>
      </c>
      <c r="F57" s="28"/>
      <c r="G57" s="79">
        <v>1.5</v>
      </c>
      <c r="H57" s="79">
        <v>1.5</v>
      </c>
      <c r="I57" s="79">
        <v>1.5</v>
      </c>
      <c r="J57" s="28"/>
      <c r="K57" s="28"/>
      <c r="L57" s="28" t="s">
        <v>125</v>
      </c>
      <c r="M57" s="28">
        <v>642</v>
      </c>
      <c r="N57" s="28">
        <v>2</v>
      </c>
      <c r="O57" s="28">
        <v>2</v>
      </c>
      <c r="P57" s="28">
        <v>2</v>
      </c>
      <c r="Q57" s="28"/>
      <c r="R57" s="28"/>
      <c r="S57" s="28" t="s">
        <v>137</v>
      </c>
      <c r="T57" s="28">
        <v>100</v>
      </c>
      <c r="U57" s="28"/>
      <c r="V57" s="71">
        <v>43466</v>
      </c>
      <c r="W57" s="71">
        <v>43800</v>
      </c>
      <c r="X57" s="28" t="s">
        <v>140</v>
      </c>
      <c r="Y57" s="28" t="s">
        <v>2</v>
      </c>
      <c r="Z57" s="28" t="s">
        <v>139</v>
      </c>
      <c r="AA57" s="28"/>
      <c r="AB57" s="28"/>
      <c r="AC57" s="28"/>
      <c r="AD57" s="28"/>
      <c r="AE57" s="28"/>
      <c r="AF57" s="28"/>
      <c r="AG57" s="28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</row>
    <row r="58" spans="1:47" s="56" customFormat="1" ht="15" customHeight="1" x14ac:dyDescent="0.25">
      <c r="A58" s="68">
        <v>6</v>
      </c>
      <c r="B58" s="68">
        <v>26</v>
      </c>
      <c r="C58" s="68" t="s">
        <v>75</v>
      </c>
      <c r="D58" s="69"/>
      <c r="E58" s="79">
        <v>3.468</v>
      </c>
      <c r="F58" s="28"/>
      <c r="G58" s="79">
        <v>3.468</v>
      </c>
      <c r="H58" s="79">
        <v>3.468</v>
      </c>
      <c r="I58" s="79">
        <v>3.468</v>
      </c>
      <c r="J58" s="28"/>
      <c r="K58" s="28"/>
      <c r="L58" s="28" t="s">
        <v>125</v>
      </c>
      <c r="M58" s="28">
        <v>642</v>
      </c>
      <c r="N58" s="28">
        <v>1</v>
      </c>
      <c r="O58" s="28">
        <v>1</v>
      </c>
      <c r="P58" s="28">
        <v>1</v>
      </c>
      <c r="Q58" s="28"/>
      <c r="R58" s="28"/>
      <c r="S58" s="28" t="s">
        <v>137</v>
      </c>
      <c r="T58" s="28">
        <v>100</v>
      </c>
      <c r="U58" s="28"/>
      <c r="V58" s="71">
        <v>43466</v>
      </c>
      <c r="W58" s="71">
        <v>43800</v>
      </c>
      <c r="X58" s="28" t="s">
        <v>140</v>
      </c>
      <c r="Y58" s="28" t="s">
        <v>2</v>
      </c>
      <c r="Z58" s="28" t="s">
        <v>139</v>
      </c>
      <c r="AA58" s="28"/>
      <c r="AB58" s="28"/>
      <c r="AC58" s="28"/>
      <c r="AD58" s="28"/>
      <c r="AE58" s="28"/>
      <c r="AF58" s="28"/>
      <c r="AG58" s="28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</row>
    <row r="59" spans="1:47" s="56" customFormat="1" ht="24.75" customHeight="1" x14ac:dyDescent="0.25">
      <c r="A59" s="68">
        <v>7</v>
      </c>
      <c r="B59" s="68">
        <v>65</v>
      </c>
      <c r="C59" s="68" t="s">
        <v>76</v>
      </c>
      <c r="D59" s="69"/>
      <c r="E59" s="79">
        <v>12.108000000000001</v>
      </c>
      <c r="F59" s="28"/>
      <c r="G59" s="79">
        <v>12.108000000000001</v>
      </c>
      <c r="H59" s="79">
        <v>12.108000000000001</v>
      </c>
      <c r="I59" s="79">
        <v>12.108000000000001</v>
      </c>
      <c r="J59" s="28"/>
      <c r="K59" s="28"/>
      <c r="L59" s="28" t="s">
        <v>125</v>
      </c>
      <c r="M59" s="28">
        <v>642</v>
      </c>
      <c r="N59" s="28">
        <v>1</v>
      </c>
      <c r="O59" s="28">
        <v>1</v>
      </c>
      <c r="P59" s="28">
        <v>1</v>
      </c>
      <c r="Q59" s="28"/>
      <c r="R59" s="28"/>
      <c r="S59" s="28" t="s">
        <v>138</v>
      </c>
      <c r="T59" s="28"/>
      <c r="U59" s="28">
        <v>100</v>
      </c>
      <c r="V59" s="71">
        <v>43617</v>
      </c>
      <c r="W59" s="71">
        <v>43617</v>
      </c>
      <c r="X59" s="28" t="s">
        <v>140</v>
      </c>
      <c r="Y59" s="28" t="s">
        <v>2</v>
      </c>
      <c r="Z59" s="28" t="s">
        <v>139</v>
      </c>
      <c r="AA59" s="28"/>
      <c r="AB59" s="28"/>
      <c r="AC59" s="28"/>
      <c r="AD59" s="28"/>
      <c r="AE59" s="28"/>
      <c r="AF59" s="28"/>
      <c r="AG59" s="28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</row>
    <row r="60" spans="1:47" s="56" customFormat="1" ht="14.25" customHeight="1" x14ac:dyDescent="0.25">
      <c r="A60" s="68">
        <v>8</v>
      </c>
      <c r="B60" s="68">
        <v>74</v>
      </c>
      <c r="C60" s="68" t="s">
        <v>77</v>
      </c>
      <c r="D60" s="69"/>
      <c r="E60" s="79">
        <v>88</v>
      </c>
      <c r="F60" s="28"/>
      <c r="G60" s="79">
        <v>88</v>
      </c>
      <c r="H60" s="79">
        <v>88</v>
      </c>
      <c r="I60" s="79">
        <v>88</v>
      </c>
      <c r="J60" s="28"/>
      <c r="K60" s="28"/>
      <c r="L60" s="28" t="s">
        <v>125</v>
      </c>
      <c r="M60" s="28">
        <v>642</v>
      </c>
      <c r="N60" s="28">
        <v>1</v>
      </c>
      <c r="O60" s="28">
        <v>1</v>
      </c>
      <c r="P60" s="28">
        <v>1</v>
      </c>
      <c r="Q60" s="28"/>
      <c r="R60" s="28"/>
      <c r="S60" s="28" t="s">
        <v>137</v>
      </c>
      <c r="T60" s="28"/>
      <c r="U60" s="28">
        <v>100</v>
      </c>
      <c r="V60" s="71">
        <v>43466</v>
      </c>
      <c r="W60" s="71">
        <v>43800</v>
      </c>
      <c r="X60" s="28" t="s">
        <v>140</v>
      </c>
      <c r="Y60" s="28" t="s">
        <v>2</v>
      </c>
      <c r="Z60" s="28" t="s">
        <v>139</v>
      </c>
      <c r="AA60" s="28"/>
      <c r="AB60" s="28"/>
      <c r="AC60" s="28"/>
      <c r="AD60" s="28"/>
      <c r="AE60" s="28"/>
      <c r="AF60" s="28"/>
      <c r="AG60" s="28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</row>
    <row r="61" spans="1:47" s="56" customFormat="1" ht="14.25" customHeight="1" x14ac:dyDescent="0.25">
      <c r="A61" s="68">
        <v>9</v>
      </c>
      <c r="B61" s="68">
        <v>61</v>
      </c>
      <c r="C61" s="68" t="s">
        <v>99</v>
      </c>
      <c r="D61" s="69"/>
      <c r="E61" s="79">
        <v>3.6280000000000001</v>
      </c>
      <c r="F61" s="28"/>
      <c r="G61" s="79">
        <v>3.6280000000000001</v>
      </c>
      <c r="H61" s="79">
        <v>3.6280000000000001</v>
      </c>
      <c r="I61" s="79">
        <v>3.6280000000000001</v>
      </c>
      <c r="J61" s="28"/>
      <c r="K61" s="28"/>
      <c r="L61" s="28" t="s">
        <v>125</v>
      </c>
      <c r="M61" s="28">
        <v>642</v>
      </c>
      <c r="N61" s="28">
        <v>1</v>
      </c>
      <c r="O61" s="28">
        <v>1</v>
      </c>
      <c r="P61" s="28">
        <v>1</v>
      </c>
      <c r="Q61" s="28"/>
      <c r="R61" s="28"/>
      <c r="S61" s="28" t="s">
        <v>137</v>
      </c>
      <c r="T61" s="28"/>
      <c r="U61" s="28">
        <v>100</v>
      </c>
      <c r="V61" s="71">
        <v>43586</v>
      </c>
      <c r="W61" s="71">
        <v>43586</v>
      </c>
      <c r="X61" s="28" t="s">
        <v>140</v>
      </c>
      <c r="Y61" s="28" t="s">
        <v>2</v>
      </c>
      <c r="Z61" s="28" t="s">
        <v>139</v>
      </c>
      <c r="AA61" s="28"/>
      <c r="AB61" s="28"/>
      <c r="AC61" s="28"/>
      <c r="AD61" s="28"/>
      <c r="AE61" s="28"/>
      <c r="AF61" s="28"/>
      <c r="AG61" s="28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</row>
    <row r="62" spans="1:47" s="56" customFormat="1" ht="14.25" customHeight="1" x14ac:dyDescent="0.25">
      <c r="A62" s="68">
        <v>10</v>
      </c>
      <c r="B62" s="68">
        <v>58</v>
      </c>
      <c r="C62" s="68" t="s">
        <v>78</v>
      </c>
      <c r="D62" s="69"/>
      <c r="E62" s="79">
        <v>11.315</v>
      </c>
      <c r="F62" s="28"/>
      <c r="G62" s="79">
        <v>11.315</v>
      </c>
      <c r="H62" s="79">
        <v>11.315</v>
      </c>
      <c r="I62" s="79">
        <v>11.315</v>
      </c>
      <c r="J62" s="28"/>
      <c r="K62" s="28"/>
      <c r="L62" s="28" t="s">
        <v>127</v>
      </c>
      <c r="M62" s="28">
        <v>364</v>
      </c>
      <c r="N62" s="28">
        <v>4</v>
      </c>
      <c r="O62" s="28">
        <v>4</v>
      </c>
      <c r="P62" s="28">
        <v>4</v>
      </c>
      <c r="Q62" s="28"/>
      <c r="R62" s="28"/>
      <c r="S62" s="28" t="s">
        <v>132</v>
      </c>
      <c r="T62" s="28">
        <v>100</v>
      </c>
      <c r="U62" s="28"/>
      <c r="V62" s="71">
        <v>43466</v>
      </c>
      <c r="W62" s="71">
        <v>43709</v>
      </c>
      <c r="X62" s="28" t="s">
        <v>140</v>
      </c>
      <c r="Y62" s="28" t="s">
        <v>2</v>
      </c>
      <c r="Z62" s="28" t="s">
        <v>139</v>
      </c>
      <c r="AA62" s="28"/>
      <c r="AB62" s="28"/>
      <c r="AC62" s="28"/>
      <c r="AD62" s="28"/>
      <c r="AE62" s="28"/>
      <c r="AF62" s="28"/>
      <c r="AG62" s="28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</row>
    <row r="63" spans="1:47" s="56" customFormat="1" ht="27" customHeight="1" x14ac:dyDescent="0.25">
      <c r="A63" s="68">
        <v>11</v>
      </c>
      <c r="B63" s="68">
        <v>58</v>
      </c>
      <c r="C63" s="68" t="s">
        <v>79</v>
      </c>
      <c r="D63" s="69"/>
      <c r="E63" s="79">
        <v>52.231999999999999</v>
      </c>
      <c r="F63" s="28"/>
      <c r="G63" s="79">
        <v>52.231999999999999</v>
      </c>
      <c r="H63" s="79">
        <v>52.231999999999999</v>
      </c>
      <c r="I63" s="79">
        <v>52.231999999999999</v>
      </c>
      <c r="J63" s="28"/>
      <c r="K63" s="28"/>
      <c r="L63" s="28" t="s">
        <v>127</v>
      </c>
      <c r="M63" s="28">
        <v>364</v>
      </c>
      <c r="N63" s="28">
        <v>4</v>
      </c>
      <c r="O63" s="28">
        <v>4</v>
      </c>
      <c r="P63" s="28">
        <v>4</v>
      </c>
      <c r="Q63" s="28"/>
      <c r="R63" s="28"/>
      <c r="S63" s="28" t="s">
        <v>132</v>
      </c>
      <c r="T63" s="28">
        <v>100</v>
      </c>
      <c r="U63" s="28"/>
      <c r="V63" s="71">
        <v>43466</v>
      </c>
      <c r="W63" s="71">
        <v>43709</v>
      </c>
      <c r="X63" s="28" t="s">
        <v>140</v>
      </c>
      <c r="Y63" s="28" t="s">
        <v>2</v>
      </c>
      <c r="Z63" s="28" t="s">
        <v>139</v>
      </c>
      <c r="AA63" s="28"/>
      <c r="AB63" s="28"/>
      <c r="AC63" s="28"/>
      <c r="AD63" s="28"/>
      <c r="AE63" s="28"/>
      <c r="AF63" s="28"/>
      <c r="AG63" s="28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</row>
    <row r="64" spans="1:47" s="56" customFormat="1" ht="14.25" customHeight="1" x14ac:dyDescent="0.25">
      <c r="A64" s="68">
        <v>12</v>
      </c>
      <c r="B64" s="68">
        <v>43</v>
      </c>
      <c r="C64" s="68" t="s">
        <v>101</v>
      </c>
      <c r="D64" s="69"/>
      <c r="E64" s="79">
        <v>53.32</v>
      </c>
      <c r="F64" s="28"/>
      <c r="G64" s="79">
        <v>53.32</v>
      </c>
      <c r="H64" s="79">
        <v>53.32</v>
      </c>
      <c r="I64" s="79">
        <v>53.32</v>
      </c>
      <c r="J64" s="28"/>
      <c r="K64" s="28"/>
      <c r="L64" s="28" t="s">
        <v>128</v>
      </c>
      <c r="M64" s="28">
        <v>55</v>
      </c>
      <c r="N64" s="28">
        <v>35</v>
      </c>
      <c r="O64" s="28">
        <v>35</v>
      </c>
      <c r="P64" s="28">
        <v>35</v>
      </c>
      <c r="Q64" s="28"/>
      <c r="R64" s="28"/>
      <c r="S64" s="28" t="s">
        <v>137</v>
      </c>
      <c r="T64" s="28">
        <v>100</v>
      </c>
      <c r="U64" s="28"/>
      <c r="V64" s="71">
        <v>43586</v>
      </c>
      <c r="W64" s="71">
        <v>43709</v>
      </c>
      <c r="X64" s="28" t="s">
        <v>140</v>
      </c>
      <c r="Y64" s="28" t="s">
        <v>2</v>
      </c>
      <c r="Z64" s="28" t="s">
        <v>139</v>
      </c>
      <c r="AA64" s="28"/>
      <c r="AB64" s="28"/>
      <c r="AC64" s="28"/>
      <c r="AD64" s="28"/>
      <c r="AE64" s="28"/>
      <c r="AF64" s="28"/>
      <c r="AG64" s="28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</row>
    <row r="65" spans="1:47" s="56" customFormat="1" ht="14.25" customHeight="1" x14ac:dyDescent="0.25">
      <c r="A65" s="68">
        <v>13</v>
      </c>
      <c r="B65" s="68">
        <v>63</v>
      </c>
      <c r="C65" s="68" t="s">
        <v>100</v>
      </c>
      <c r="D65" s="69"/>
      <c r="E65" s="79">
        <v>15.189</v>
      </c>
      <c r="F65" s="28"/>
      <c r="G65" s="79">
        <v>15.189</v>
      </c>
      <c r="H65" s="79">
        <v>15.189</v>
      </c>
      <c r="I65" s="79">
        <v>15.189</v>
      </c>
      <c r="J65" s="28"/>
      <c r="K65" s="28"/>
      <c r="L65" s="28" t="s">
        <v>125</v>
      </c>
      <c r="M65" s="28">
        <v>642</v>
      </c>
      <c r="N65" s="28">
        <v>4</v>
      </c>
      <c r="O65" s="28">
        <v>4</v>
      </c>
      <c r="P65" s="28">
        <v>4</v>
      </c>
      <c r="Q65" s="28"/>
      <c r="R65" s="28"/>
      <c r="S65" s="28" t="s">
        <v>132</v>
      </c>
      <c r="T65" s="28">
        <v>100</v>
      </c>
      <c r="U65" s="28"/>
      <c r="V65" s="71">
        <v>43466</v>
      </c>
      <c r="W65" s="71">
        <v>43709</v>
      </c>
      <c r="X65" s="28" t="s">
        <v>140</v>
      </c>
      <c r="Y65" s="28" t="s">
        <v>2</v>
      </c>
      <c r="Z65" s="28" t="s">
        <v>139</v>
      </c>
      <c r="AA65" s="28"/>
      <c r="AB65" s="28"/>
      <c r="AC65" s="28"/>
      <c r="AD65" s="28"/>
      <c r="AE65" s="28"/>
      <c r="AF65" s="28"/>
      <c r="AG65" s="28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</row>
    <row r="66" spans="1:47" s="78" customFormat="1" ht="14.25" customHeight="1" x14ac:dyDescent="0.25">
      <c r="A66" s="72"/>
      <c r="B66" s="72"/>
      <c r="C66" s="72" t="s">
        <v>15</v>
      </c>
      <c r="D66" s="73"/>
      <c r="E66" s="80">
        <f>SUM(E53:E65)</f>
        <v>353.4</v>
      </c>
      <c r="F66" s="76"/>
      <c r="G66" s="80">
        <f>SUM(G53:G65)</f>
        <v>353.4</v>
      </c>
      <c r="H66" s="80">
        <f>SUM(H53:H65)</f>
        <v>353.4</v>
      </c>
      <c r="I66" s="80">
        <f>SUM(I53:I65)</f>
        <v>353.4</v>
      </c>
      <c r="J66" s="76"/>
      <c r="K66" s="76"/>
      <c r="L66" s="76"/>
      <c r="M66" s="76"/>
      <c r="N66" s="76"/>
      <c r="O66" s="76"/>
      <c r="P66" s="76"/>
      <c r="Q66" s="76"/>
      <c r="R66" s="76"/>
      <c r="S66" s="76"/>
      <c r="T66" s="76"/>
      <c r="U66" s="76"/>
      <c r="V66" s="71"/>
      <c r="W66" s="71"/>
      <c r="X66" s="28"/>
      <c r="Y66" s="28"/>
      <c r="Z66" s="28"/>
      <c r="AA66" s="76"/>
      <c r="AB66" s="76"/>
      <c r="AC66" s="76"/>
      <c r="AD66" s="76"/>
      <c r="AE66" s="76"/>
      <c r="AF66" s="76"/>
      <c r="AG66" s="76"/>
      <c r="AH66" s="77"/>
      <c r="AI66" s="77"/>
      <c r="AJ66" s="77"/>
      <c r="AK66" s="77"/>
      <c r="AL66" s="77"/>
      <c r="AM66" s="77"/>
      <c r="AN66" s="77"/>
      <c r="AO66" s="77"/>
      <c r="AP66" s="77"/>
      <c r="AQ66" s="77"/>
      <c r="AR66" s="77"/>
      <c r="AS66" s="77"/>
      <c r="AT66" s="77"/>
      <c r="AU66" s="77"/>
    </row>
    <row r="67" spans="1:47" x14ac:dyDescent="0.2">
      <c r="A67" s="6"/>
      <c r="B67" s="6"/>
      <c r="C67" s="6"/>
      <c r="D67" s="10"/>
      <c r="E67" s="11"/>
      <c r="F67" s="24"/>
      <c r="G67" s="11"/>
      <c r="H67" s="11"/>
      <c r="I67" s="11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32"/>
      <c r="W67" s="32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46"/>
      <c r="AI67" s="46"/>
      <c r="AJ67" s="46"/>
      <c r="AK67" s="46"/>
      <c r="AL67" s="46"/>
      <c r="AM67" s="46"/>
      <c r="AN67" s="46"/>
      <c r="AO67" s="46"/>
      <c r="AP67" s="46"/>
      <c r="AQ67" s="46"/>
      <c r="AR67" s="46"/>
      <c r="AS67" s="46"/>
      <c r="AT67" s="46"/>
      <c r="AU67" s="46"/>
    </row>
    <row r="68" spans="1:47" s="48" customFormat="1" x14ac:dyDescent="0.2">
      <c r="A68" s="6"/>
      <c r="B68" s="6"/>
      <c r="C68" s="6" t="s">
        <v>102</v>
      </c>
      <c r="D68" s="10"/>
      <c r="E68" s="11"/>
      <c r="F68" s="26"/>
      <c r="G68" s="11"/>
      <c r="H68" s="11"/>
      <c r="I68" s="11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32"/>
      <c r="W68" s="32"/>
      <c r="X68" s="24"/>
      <c r="Y68" s="24"/>
      <c r="Z68" s="24"/>
      <c r="AA68" s="26"/>
      <c r="AB68" s="26"/>
      <c r="AC68" s="26"/>
      <c r="AD68" s="26"/>
      <c r="AE68" s="26"/>
      <c r="AF68" s="26"/>
      <c r="AG68" s="26"/>
      <c r="AH68" s="47"/>
      <c r="AI68" s="47"/>
      <c r="AJ68" s="47"/>
      <c r="AK68" s="47"/>
      <c r="AL68" s="47"/>
      <c r="AM68" s="47"/>
      <c r="AN68" s="47"/>
      <c r="AO68" s="47"/>
      <c r="AP68" s="47"/>
      <c r="AQ68" s="47"/>
      <c r="AR68" s="47"/>
      <c r="AS68" s="47"/>
      <c r="AT68" s="47"/>
      <c r="AU68" s="47"/>
    </row>
    <row r="69" spans="1:47" ht="38.25" x14ac:dyDescent="0.2">
      <c r="A69" s="1">
        <v>1</v>
      </c>
      <c r="B69" s="1">
        <v>10</v>
      </c>
      <c r="C69" s="1" t="s">
        <v>103</v>
      </c>
      <c r="D69" s="5"/>
      <c r="E69" s="9">
        <v>15</v>
      </c>
      <c r="F69" s="24"/>
      <c r="G69" s="9">
        <v>15</v>
      </c>
      <c r="H69" s="9">
        <v>15</v>
      </c>
      <c r="I69" s="9">
        <v>15</v>
      </c>
      <c r="J69" s="24"/>
      <c r="K69" s="24"/>
      <c r="L69" s="25" t="s">
        <v>133</v>
      </c>
      <c r="M69" s="25">
        <v>383</v>
      </c>
      <c r="N69" s="25">
        <v>15</v>
      </c>
      <c r="O69" s="25">
        <v>15</v>
      </c>
      <c r="P69" s="25">
        <v>15</v>
      </c>
      <c r="Q69" s="24"/>
      <c r="R69" s="24"/>
      <c r="S69" s="24" t="s">
        <v>137</v>
      </c>
      <c r="T69" s="24">
        <v>100</v>
      </c>
      <c r="U69" s="24"/>
      <c r="V69" s="32">
        <v>43466</v>
      </c>
      <c r="W69" s="32">
        <v>43800</v>
      </c>
      <c r="X69" s="24" t="s">
        <v>140</v>
      </c>
      <c r="Y69" s="24" t="s">
        <v>2</v>
      </c>
      <c r="Z69" s="24" t="s">
        <v>139</v>
      </c>
      <c r="AA69" s="24"/>
      <c r="AB69" s="24"/>
      <c r="AC69" s="24"/>
      <c r="AD69" s="24"/>
      <c r="AE69" s="24"/>
      <c r="AF69" s="24"/>
      <c r="AG69" s="24"/>
      <c r="AH69" s="46"/>
      <c r="AI69" s="46"/>
      <c r="AJ69" s="46"/>
      <c r="AK69" s="46"/>
      <c r="AL69" s="46"/>
      <c r="AM69" s="46"/>
      <c r="AN69" s="46"/>
      <c r="AO69" s="46"/>
      <c r="AP69" s="46"/>
      <c r="AQ69" s="46"/>
      <c r="AR69" s="46"/>
      <c r="AS69" s="46"/>
      <c r="AT69" s="46"/>
      <c r="AU69" s="46"/>
    </row>
    <row r="70" spans="1:47" s="48" customFormat="1" x14ac:dyDescent="0.2">
      <c r="A70" s="6"/>
      <c r="B70" s="6"/>
      <c r="C70" s="6" t="s">
        <v>15</v>
      </c>
      <c r="D70" s="10"/>
      <c r="E70" s="11">
        <f>SUM(E69)</f>
        <v>15</v>
      </c>
      <c r="F70" s="26"/>
      <c r="G70" s="11">
        <f>SUM(G69)</f>
        <v>15</v>
      </c>
      <c r="H70" s="11">
        <f>SUM(H69)</f>
        <v>15</v>
      </c>
      <c r="I70" s="11">
        <f>SUM(I69)</f>
        <v>15</v>
      </c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32"/>
      <c r="W70" s="32"/>
      <c r="X70" s="24"/>
      <c r="Y70" s="24"/>
      <c r="Z70" s="24"/>
      <c r="AA70" s="26"/>
      <c r="AB70" s="26"/>
      <c r="AC70" s="26"/>
      <c r="AD70" s="26"/>
      <c r="AE70" s="26"/>
      <c r="AF70" s="26"/>
      <c r="AG70" s="26"/>
      <c r="AH70" s="47"/>
      <c r="AI70" s="47"/>
      <c r="AJ70" s="47"/>
      <c r="AK70" s="47"/>
      <c r="AL70" s="47"/>
      <c r="AM70" s="47"/>
      <c r="AN70" s="47"/>
      <c r="AO70" s="47"/>
      <c r="AP70" s="47"/>
      <c r="AQ70" s="47"/>
      <c r="AR70" s="47"/>
      <c r="AS70" s="47"/>
      <c r="AT70" s="47"/>
      <c r="AU70" s="47"/>
    </row>
    <row r="71" spans="1:47" x14ac:dyDescent="0.2">
      <c r="A71" s="1"/>
      <c r="B71" s="1"/>
      <c r="C71" s="1"/>
      <c r="D71" s="5"/>
      <c r="E71" s="9"/>
      <c r="F71" s="24"/>
      <c r="G71" s="9"/>
      <c r="H71" s="9"/>
      <c r="I71" s="9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32"/>
      <c r="W71" s="32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46"/>
      <c r="AI71" s="46"/>
      <c r="AJ71" s="46"/>
      <c r="AK71" s="46"/>
      <c r="AL71" s="46"/>
      <c r="AM71" s="46"/>
      <c r="AN71" s="46"/>
      <c r="AO71" s="46"/>
      <c r="AP71" s="46"/>
      <c r="AQ71" s="46"/>
      <c r="AR71" s="46"/>
      <c r="AS71" s="46"/>
      <c r="AT71" s="46"/>
      <c r="AU71" s="46"/>
    </row>
    <row r="72" spans="1:47" ht="38.25" x14ac:dyDescent="0.2">
      <c r="A72" s="1"/>
      <c r="B72" s="1"/>
      <c r="C72" s="1" t="s">
        <v>151</v>
      </c>
      <c r="D72" s="5"/>
      <c r="E72" s="9"/>
      <c r="F72" s="24"/>
      <c r="G72" s="9"/>
      <c r="H72" s="9"/>
      <c r="I72" s="9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32"/>
      <c r="W72" s="32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46"/>
      <c r="AI72" s="46"/>
      <c r="AJ72" s="46"/>
      <c r="AK72" s="46"/>
      <c r="AL72" s="46"/>
      <c r="AM72" s="46"/>
      <c r="AN72" s="46"/>
      <c r="AO72" s="46"/>
      <c r="AP72" s="46"/>
      <c r="AQ72" s="46"/>
      <c r="AR72" s="46"/>
      <c r="AS72" s="46"/>
      <c r="AT72" s="46"/>
      <c r="AU72" s="46"/>
    </row>
    <row r="73" spans="1:47" x14ac:dyDescent="0.2">
      <c r="A73" s="1">
        <v>1</v>
      </c>
      <c r="B73" s="1">
        <v>58</v>
      </c>
      <c r="C73" s="1" t="s">
        <v>104</v>
      </c>
      <c r="D73" s="5"/>
      <c r="E73" s="9">
        <v>4.3849999999999998</v>
      </c>
      <c r="F73" s="24"/>
      <c r="G73" s="9">
        <v>4.3849999999999998</v>
      </c>
      <c r="H73" s="9">
        <v>4.3849999999999998</v>
      </c>
      <c r="I73" s="9">
        <v>4.3849999999999998</v>
      </c>
      <c r="J73" s="24"/>
      <c r="K73" s="24"/>
      <c r="L73" s="24" t="s">
        <v>125</v>
      </c>
      <c r="M73" s="24">
        <v>642</v>
      </c>
      <c r="N73" s="24">
        <v>150</v>
      </c>
      <c r="O73" s="24">
        <v>150</v>
      </c>
      <c r="P73" s="24">
        <v>150</v>
      </c>
      <c r="Q73" s="24"/>
      <c r="R73" s="24"/>
      <c r="S73" s="24" t="s">
        <v>137</v>
      </c>
      <c r="T73" s="24">
        <v>100</v>
      </c>
      <c r="U73" s="24"/>
      <c r="V73" s="32">
        <v>43466</v>
      </c>
      <c r="W73" s="32">
        <v>43800</v>
      </c>
      <c r="X73" s="24" t="s">
        <v>140</v>
      </c>
      <c r="Y73" s="24" t="s">
        <v>2</v>
      </c>
      <c r="Z73" s="24" t="s">
        <v>139</v>
      </c>
      <c r="AA73" s="24"/>
      <c r="AB73" s="24"/>
      <c r="AC73" s="24"/>
      <c r="AD73" s="24"/>
      <c r="AE73" s="24"/>
      <c r="AF73" s="24"/>
      <c r="AG73" s="24"/>
      <c r="AH73" s="46"/>
      <c r="AI73" s="46"/>
      <c r="AJ73" s="46"/>
      <c r="AK73" s="46"/>
      <c r="AL73" s="46"/>
      <c r="AM73" s="46"/>
      <c r="AN73" s="46"/>
      <c r="AO73" s="46"/>
      <c r="AP73" s="46"/>
      <c r="AQ73" s="46"/>
      <c r="AR73" s="46"/>
      <c r="AS73" s="46"/>
      <c r="AT73" s="46"/>
      <c r="AU73" s="46"/>
    </row>
    <row r="74" spans="1:47" x14ac:dyDescent="0.2">
      <c r="A74" s="1">
        <v>2</v>
      </c>
      <c r="B74" s="1">
        <v>20</v>
      </c>
      <c r="C74" s="1" t="s">
        <v>105</v>
      </c>
      <c r="D74" s="5"/>
      <c r="E74" s="9">
        <v>27</v>
      </c>
      <c r="F74" s="24"/>
      <c r="G74" s="9">
        <v>27</v>
      </c>
      <c r="H74" s="9">
        <v>27</v>
      </c>
      <c r="I74" s="9">
        <v>27</v>
      </c>
      <c r="J74" s="24"/>
      <c r="K74" s="24"/>
      <c r="L74" s="24" t="s">
        <v>125</v>
      </c>
      <c r="M74" s="24">
        <v>642</v>
      </c>
      <c r="N74" s="24">
        <v>150</v>
      </c>
      <c r="O74" s="24">
        <v>150</v>
      </c>
      <c r="P74" s="24">
        <v>150</v>
      </c>
      <c r="Q74" s="24"/>
      <c r="R74" s="24"/>
      <c r="S74" s="24" t="s">
        <v>137</v>
      </c>
      <c r="T74" s="24">
        <v>100</v>
      </c>
      <c r="U74" s="24"/>
      <c r="V74" s="32">
        <v>43466</v>
      </c>
      <c r="W74" s="32">
        <v>43800</v>
      </c>
      <c r="X74" s="24" t="s">
        <v>140</v>
      </c>
      <c r="Y74" s="24" t="s">
        <v>2</v>
      </c>
      <c r="Z74" s="24" t="s">
        <v>139</v>
      </c>
      <c r="AA74" s="24"/>
      <c r="AB74" s="24"/>
      <c r="AC74" s="24"/>
      <c r="AD74" s="24"/>
      <c r="AE74" s="24"/>
      <c r="AF74" s="24"/>
      <c r="AG74" s="24"/>
      <c r="AH74" s="46"/>
      <c r="AI74" s="46"/>
      <c r="AJ74" s="46"/>
      <c r="AK74" s="46"/>
      <c r="AL74" s="46"/>
      <c r="AM74" s="46"/>
      <c r="AN74" s="46"/>
      <c r="AO74" s="46"/>
      <c r="AP74" s="46"/>
      <c r="AQ74" s="46"/>
      <c r="AR74" s="46"/>
      <c r="AS74" s="46"/>
      <c r="AT74" s="46"/>
      <c r="AU74" s="46"/>
    </row>
    <row r="75" spans="1:47" x14ac:dyDescent="0.2">
      <c r="A75" s="1">
        <v>3</v>
      </c>
      <c r="B75" s="1">
        <v>16</v>
      </c>
      <c r="C75" s="1" t="s">
        <v>106</v>
      </c>
      <c r="D75" s="5"/>
      <c r="E75" s="9">
        <v>16.815000000000001</v>
      </c>
      <c r="F75" s="24"/>
      <c r="G75" s="9">
        <v>16.815000000000001</v>
      </c>
      <c r="H75" s="9">
        <v>16.815000000000001</v>
      </c>
      <c r="I75" s="9">
        <v>16.815000000000001</v>
      </c>
      <c r="J75" s="24"/>
      <c r="K75" s="24"/>
      <c r="L75" s="24" t="s">
        <v>125</v>
      </c>
      <c r="M75" s="24">
        <v>642</v>
      </c>
      <c r="N75" s="24">
        <v>150</v>
      </c>
      <c r="O75" s="24">
        <v>150</v>
      </c>
      <c r="P75" s="24">
        <v>150</v>
      </c>
      <c r="Q75" s="24"/>
      <c r="R75" s="24"/>
      <c r="S75" s="24" t="s">
        <v>137</v>
      </c>
      <c r="T75" s="24">
        <v>100</v>
      </c>
      <c r="U75" s="24"/>
      <c r="V75" s="32">
        <v>43466</v>
      </c>
      <c r="W75" s="32">
        <v>43800</v>
      </c>
      <c r="X75" s="24" t="s">
        <v>140</v>
      </c>
      <c r="Y75" s="24" t="s">
        <v>2</v>
      </c>
      <c r="Z75" s="24" t="s">
        <v>139</v>
      </c>
      <c r="AA75" s="24"/>
      <c r="AB75" s="24"/>
      <c r="AC75" s="24"/>
      <c r="AD75" s="24"/>
      <c r="AE75" s="24"/>
      <c r="AF75" s="24"/>
      <c r="AG75" s="24"/>
      <c r="AH75" s="46"/>
      <c r="AI75" s="46"/>
      <c r="AJ75" s="46"/>
      <c r="AK75" s="46"/>
      <c r="AL75" s="46"/>
      <c r="AM75" s="46"/>
      <c r="AN75" s="46"/>
      <c r="AO75" s="46"/>
      <c r="AP75" s="46"/>
      <c r="AQ75" s="46"/>
      <c r="AR75" s="46"/>
      <c r="AS75" s="46"/>
      <c r="AT75" s="46"/>
      <c r="AU75" s="46"/>
    </row>
    <row r="76" spans="1:47" x14ac:dyDescent="0.2">
      <c r="A76" s="1">
        <v>4</v>
      </c>
      <c r="B76" s="1">
        <v>17</v>
      </c>
      <c r="C76" s="1" t="s">
        <v>107</v>
      </c>
      <c r="D76" s="5"/>
      <c r="E76" s="9">
        <v>12.15</v>
      </c>
      <c r="F76" s="24"/>
      <c r="G76" s="9">
        <v>12.15</v>
      </c>
      <c r="H76" s="9">
        <v>12.15</v>
      </c>
      <c r="I76" s="9">
        <v>12.15</v>
      </c>
      <c r="J76" s="24"/>
      <c r="K76" s="24"/>
      <c r="L76" s="24" t="s">
        <v>125</v>
      </c>
      <c r="M76" s="24">
        <v>642</v>
      </c>
      <c r="N76" s="24">
        <v>150</v>
      </c>
      <c r="O76" s="24">
        <v>150</v>
      </c>
      <c r="P76" s="24">
        <v>150</v>
      </c>
      <c r="Q76" s="24"/>
      <c r="R76" s="24"/>
      <c r="S76" s="24" t="s">
        <v>137</v>
      </c>
      <c r="T76" s="24">
        <v>100</v>
      </c>
      <c r="U76" s="24"/>
      <c r="V76" s="32">
        <v>43466</v>
      </c>
      <c r="W76" s="32">
        <v>43800</v>
      </c>
      <c r="X76" s="24" t="s">
        <v>140</v>
      </c>
      <c r="Y76" s="24" t="s">
        <v>2</v>
      </c>
      <c r="Z76" s="24" t="s">
        <v>139</v>
      </c>
      <c r="AA76" s="24"/>
      <c r="AB76" s="24"/>
      <c r="AC76" s="24"/>
      <c r="AD76" s="24"/>
      <c r="AE76" s="24"/>
      <c r="AF76" s="24"/>
      <c r="AG76" s="24"/>
      <c r="AH76" s="46"/>
      <c r="AI76" s="46"/>
      <c r="AJ76" s="46"/>
      <c r="AK76" s="46"/>
      <c r="AL76" s="46"/>
      <c r="AM76" s="46"/>
      <c r="AN76" s="46"/>
      <c r="AO76" s="46"/>
      <c r="AP76" s="46"/>
      <c r="AQ76" s="46"/>
      <c r="AR76" s="46"/>
      <c r="AS76" s="46"/>
      <c r="AT76" s="46"/>
      <c r="AU76" s="46"/>
    </row>
    <row r="77" spans="1:47" s="48" customFormat="1" ht="16.5" customHeight="1" x14ac:dyDescent="0.2">
      <c r="A77" s="6"/>
      <c r="B77" s="6"/>
      <c r="C77" s="6" t="s">
        <v>15</v>
      </c>
      <c r="D77" s="8"/>
      <c r="E77" s="13">
        <f>SUM(E73:E76)</f>
        <v>60.35</v>
      </c>
      <c r="F77" s="26"/>
      <c r="G77" s="13">
        <f>SUM(G73:G76)</f>
        <v>60.35</v>
      </c>
      <c r="H77" s="13">
        <f>SUM(H73:H76)</f>
        <v>60.35</v>
      </c>
      <c r="I77" s="13">
        <f>SUM(I73:I76)</f>
        <v>60.35</v>
      </c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32"/>
      <c r="W77" s="32"/>
      <c r="X77" s="24"/>
      <c r="Y77" s="24"/>
      <c r="Z77" s="24"/>
      <c r="AA77" s="26"/>
      <c r="AB77" s="26"/>
      <c r="AC77" s="26"/>
      <c r="AD77" s="26"/>
      <c r="AE77" s="26"/>
      <c r="AF77" s="26"/>
      <c r="AG77" s="26"/>
      <c r="AH77" s="47"/>
      <c r="AI77" s="47"/>
      <c r="AJ77" s="47"/>
      <c r="AK77" s="47"/>
      <c r="AL77" s="47"/>
      <c r="AM77" s="47"/>
      <c r="AN77" s="47"/>
      <c r="AO77" s="47"/>
      <c r="AP77" s="47"/>
      <c r="AQ77" s="47"/>
      <c r="AR77" s="47"/>
      <c r="AS77" s="47"/>
      <c r="AT77" s="47"/>
      <c r="AU77" s="47"/>
    </row>
    <row r="78" spans="1:47" x14ac:dyDescent="0.2">
      <c r="A78" s="1"/>
      <c r="B78" s="1"/>
      <c r="C78" s="1"/>
      <c r="D78" s="5"/>
      <c r="E78" s="9"/>
      <c r="F78" s="24"/>
      <c r="G78" s="9"/>
      <c r="H78" s="9"/>
      <c r="I78" s="9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32"/>
      <c r="W78" s="32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46"/>
      <c r="AI78" s="46"/>
      <c r="AJ78" s="46"/>
      <c r="AK78" s="46"/>
      <c r="AL78" s="46"/>
      <c r="AM78" s="46"/>
      <c r="AN78" s="46"/>
      <c r="AO78" s="46"/>
      <c r="AP78" s="46"/>
      <c r="AQ78" s="46"/>
      <c r="AR78" s="46"/>
      <c r="AS78" s="46"/>
      <c r="AT78" s="46"/>
      <c r="AU78" s="46"/>
    </row>
    <row r="79" spans="1:47" x14ac:dyDescent="0.2">
      <c r="A79" s="1"/>
      <c r="B79" s="1"/>
      <c r="C79" s="1"/>
      <c r="D79" s="5"/>
      <c r="E79" s="9"/>
      <c r="F79" s="24"/>
      <c r="G79" s="9"/>
      <c r="H79" s="9"/>
      <c r="I79" s="9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32"/>
      <c r="W79" s="32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46"/>
      <c r="AI79" s="46"/>
      <c r="AJ79" s="46"/>
      <c r="AK79" s="46"/>
      <c r="AL79" s="46"/>
      <c r="AM79" s="46"/>
      <c r="AN79" s="46"/>
      <c r="AO79" s="46"/>
      <c r="AP79" s="46"/>
      <c r="AQ79" s="46"/>
      <c r="AR79" s="46"/>
      <c r="AS79" s="46"/>
      <c r="AT79" s="46"/>
      <c r="AU79" s="46"/>
    </row>
    <row r="80" spans="1:47" x14ac:dyDescent="0.2">
      <c r="A80" s="1"/>
      <c r="B80" s="1"/>
      <c r="C80" s="1"/>
      <c r="D80" s="5"/>
      <c r="E80" s="9"/>
      <c r="F80" s="24"/>
      <c r="G80" s="9"/>
      <c r="H80" s="9"/>
      <c r="I80" s="9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32"/>
      <c r="W80" s="32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46"/>
      <c r="AI80" s="46"/>
      <c r="AJ80" s="46"/>
      <c r="AK80" s="46"/>
      <c r="AL80" s="46"/>
      <c r="AM80" s="46"/>
      <c r="AN80" s="46"/>
      <c r="AO80" s="46"/>
      <c r="AP80" s="46"/>
      <c r="AQ80" s="46"/>
      <c r="AR80" s="46"/>
      <c r="AS80" s="46"/>
      <c r="AT80" s="46"/>
      <c r="AU80" s="46"/>
    </row>
    <row r="81" spans="1:47" s="48" customFormat="1" ht="27" customHeight="1" x14ac:dyDescent="0.2">
      <c r="A81" s="6"/>
      <c r="B81" s="6" t="s">
        <v>67</v>
      </c>
      <c r="C81" s="14" t="s">
        <v>108</v>
      </c>
      <c r="D81" s="8"/>
      <c r="E81" s="13"/>
      <c r="F81" s="26"/>
      <c r="G81" s="13"/>
      <c r="H81" s="13"/>
      <c r="I81" s="13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32"/>
      <c r="W81" s="32"/>
      <c r="X81" s="24"/>
      <c r="Y81" s="24"/>
      <c r="Z81" s="24"/>
      <c r="AA81" s="26"/>
      <c r="AB81" s="26"/>
      <c r="AC81" s="26"/>
      <c r="AD81" s="26"/>
      <c r="AE81" s="26"/>
      <c r="AF81" s="26"/>
      <c r="AG81" s="26"/>
      <c r="AH81" s="47"/>
      <c r="AI81" s="47"/>
      <c r="AJ81" s="47"/>
      <c r="AK81" s="47"/>
      <c r="AL81" s="47"/>
      <c r="AM81" s="47"/>
      <c r="AN81" s="47"/>
      <c r="AO81" s="47"/>
      <c r="AP81" s="47"/>
      <c r="AQ81" s="47"/>
      <c r="AR81" s="47"/>
      <c r="AS81" s="47"/>
      <c r="AT81" s="47"/>
      <c r="AU81" s="47"/>
    </row>
    <row r="82" spans="1:47" s="56" customFormat="1" ht="27" customHeight="1" x14ac:dyDescent="0.25">
      <c r="A82" s="68">
        <v>1</v>
      </c>
      <c r="B82" s="72">
        <v>26</v>
      </c>
      <c r="C82" s="68" t="s">
        <v>110</v>
      </c>
      <c r="D82" s="69"/>
      <c r="E82" s="79">
        <v>10</v>
      </c>
      <c r="F82" s="28"/>
      <c r="G82" s="79">
        <v>10</v>
      </c>
      <c r="H82" s="79">
        <v>10</v>
      </c>
      <c r="I82" s="79">
        <v>10</v>
      </c>
      <c r="J82" s="28"/>
      <c r="K82" s="28"/>
      <c r="L82" s="28" t="s">
        <v>133</v>
      </c>
      <c r="M82" s="28">
        <v>383</v>
      </c>
      <c r="N82" s="28">
        <v>10</v>
      </c>
      <c r="O82" s="28">
        <v>10</v>
      </c>
      <c r="P82" s="28">
        <v>10</v>
      </c>
      <c r="Q82" s="28"/>
      <c r="R82" s="28"/>
      <c r="S82" s="28" t="s">
        <v>131</v>
      </c>
      <c r="T82" s="28">
        <v>100</v>
      </c>
      <c r="U82" s="28"/>
      <c r="V82" s="71">
        <v>43466</v>
      </c>
      <c r="W82" s="71">
        <v>43800</v>
      </c>
      <c r="X82" s="28" t="s">
        <v>140</v>
      </c>
      <c r="Y82" s="28" t="s">
        <v>2</v>
      </c>
      <c r="Z82" s="28" t="s">
        <v>139</v>
      </c>
      <c r="AA82" s="28"/>
      <c r="AB82" s="28"/>
      <c r="AC82" s="28"/>
      <c r="AD82" s="28"/>
      <c r="AE82" s="28"/>
      <c r="AF82" s="28"/>
      <c r="AG82" s="28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</row>
    <row r="83" spans="1:47" s="48" customFormat="1" ht="15" customHeight="1" x14ac:dyDescent="0.2">
      <c r="A83" s="6"/>
      <c r="B83" s="6"/>
      <c r="C83" s="14" t="s">
        <v>109</v>
      </c>
      <c r="D83" s="8"/>
      <c r="E83" s="13">
        <f>SUM(E82)</f>
        <v>10</v>
      </c>
      <c r="F83" s="26"/>
      <c r="G83" s="13">
        <f>SUM(G82)</f>
        <v>10</v>
      </c>
      <c r="H83" s="13">
        <f>SUM(H82)</f>
        <v>10</v>
      </c>
      <c r="I83" s="13">
        <f>SUM(I82)</f>
        <v>10</v>
      </c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32"/>
      <c r="W83" s="32"/>
      <c r="X83" s="24"/>
      <c r="Y83" s="24"/>
      <c r="Z83" s="24"/>
      <c r="AA83" s="26"/>
      <c r="AB83" s="26"/>
      <c r="AC83" s="26"/>
      <c r="AD83" s="26"/>
      <c r="AE83" s="26"/>
      <c r="AF83" s="26"/>
      <c r="AG83" s="26"/>
      <c r="AH83" s="47"/>
      <c r="AI83" s="47"/>
      <c r="AJ83" s="47"/>
      <c r="AK83" s="47"/>
      <c r="AL83" s="47"/>
      <c r="AM83" s="47"/>
      <c r="AN83" s="47"/>
      <c r="AO83" s="47"/>
      <c r="AP83" s="47"/>
      <c r="AQ83" s="47"/>
      <c r="AR83" s="47"/>
      <c r="AS83" s="47"/>
      <c r="AT83" s="47"/>
      <c r="AU83" s="47"/>
    </row>
    <row r="84" spans="1:47" ht="20.25" customHeight="1" x14ac:dyDescent="0.2">
      <c r="A84" s="1"/>
      <c r="B84" s="6"/>
      <c r="C84" s="2"/>
      <c r="D84" s="3"/>
      <c r="E84" s="4"/>
      <c r="F84" s="24"/>
      <c r="G84" s="4"/>
      <c r="H84" s="4"/>
      <c r="I84" s="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32"/>
      <c r="W84" s="32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46"/>
      <c r="AI84" s="46"/>
      <c r="AJ84" s="46"/>
      <c r="AK84" s="46"/>
      <c r="AL84" s="46"/>
      <c r="AM84" s="46"/>
      <c r="AN84" s="46"/>
      <c r="AO84" s="46"/>
      <c r="AP84" s="46"/>
      <c r="AQ84" s="46"/>
      <c r="AR84" s="46"/>
      <c r="AS84" s="46"/>
      <c r="AT84" s="46"/>
      <c r="AU84" s="46"/>
    </row>
    <row r="85" spans="1:47" s="78" customFormat="1" ht="16.5" customHeight="1" x14ac:dyDescent="0.25">
      <c r="A85" s="72"/>
      <c r="B85" s="72" t="s">
        <v>67</v>
      </c>
      <c r="C85" s="72" t="s">
        <v>112</v>
      </c>
      <c r="D85" s="73"/>
      <c r="E85" s="80"/>
      <c r="F85" s="76"/>
      <c r="G85" s="80"/>
      <c r="H85" s="80"/>
      <c r="I85" s="80"/>
      <c r="J85" s="76"/>
      <c r="K85" s="76"/>
      <c r="L85" s="76"/>
      <c r="M85" s="76"/>
      <c r="N85" s="76"/>
      <c r="O85" s="76"/>
      <c r="P85" s="76"/>
      <c r="Q85" s="76"/>
      <c r="R85" s="76"/>
      <c r="S85" s="76"/>
      <c r="T85" s="76"/>
      <c r="U85" s="76"/>
      <c r="V85" s="71"/>
      <c r="W85" s="71"/>
      <c r="X85" s="28"/>
      <c r="Y85" s="28"/>
      <c r="Z85" s="28"/>
      <c r="AA85" s="76"/>
      <c r="AB85" s="76"/>
      <c r="AC85" s="76"/>
      <c r="AD85" s="76"/>
      <c r="AE85" s="76"/>
      <c r="AF85" s="76"/>
      <c r="AG85" s="76"/>
      <c r="AH85" s="77"/>
      <c r="AI85" s="77"/>
      <c r="AJ85" s="77"/>
      <c r="AK85" s="77"/>
      <c r="AL85" s="77"/>
      <c r="AM85" s="77"/>
      <c r="AN85" s="77"/>
      <c r="AO85" s="77"/>
      <c r="AP85" s="77"/>
      <c r="AQ85" s="77"/>
      <c r="AR85" s="77"/>
      <c r="AS85" s="77"/>
      <c r="AT85" s="77"/>
      <c r="AU85" s="77"/>
    </row>
    <row r="86" spans="1:47" s="56" customFormat="1" ht="27" customHeight="1" x14ac:dyDescent="0.25">
      <c r="A86" s="68">
        <v>1</v>
      </c>
      <c r="B86" s="68">
        <v>26</v>
      </c>
      <c r="C86" s="68" t="s">
        <v>86</v>
      </c>
      <c r="D86" s="69"/>
      <c r="E86" s="81">
        <v>200</v>
      </c>
      <c r="F86" s="28"/>
      <c r="G86" s="81">
        <v>200</v>
      </c>
      <c r="H86" s="81">
        <v>200</v>
      </c>
      <c r="I86" s="81">
        <v>200</v>
      </c>
      <c r="J86" s="28"/>
      <c r="K86" s="28"/>
      <c r="L86" s="28" t="s">
        <v>125</v>
      </c>
      <c r="M86" s="28">
        <v>642</v>
      </c>
      <c r="N86" s="28">
        <v>1</v>
      </c>
      <c r="O86" s="28">
        <v>1</v>
      </c>
      <c r="P86" s="28">
        <v>1</v>
      </c>
      <c r="Q86" s="28"/>
      <c r="R86" s="28"/>
      <c r="S86" s="28" t="s">
        <v>137</v>
      </c>
      <c r="T86" s="28">
        <v>100</v>
      </c>
      <c r="U86" s="28"/>
      <c r="V86" s="71">
        <v>43466</v>
      </c>
      <c r="W86" s="71">
        <v>43525</v>
      </c>
      <c r="X86" s="28" t="s">
        <v>140</v>
      </c>
      <c r="Y86" s="28" t="s">
        <v>2</v>
      </c>
      <c r="Z86" s="28" t="s">
        <v>139</v>
      </c>
      <c r="AA86" s="28"/>
      <c r="AB86" s="28"/>
      <c r="AC86" s="28"/>
      <c r="AD86" s="28"/>
      <c r="AE86" s="28"/>
      <c r="AF86" s="28"/>
      <c r="AG86" s="28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</row>
    <row r="87" spans="1:47" s="56" customFormat="1" ht="27" customHeight="1" x14ac:dyDescent="0.25">
      <c r="A87" s="68">
        <v>2</v>
      </c>
      <c r="B87" s="68">
        <v>26</v>
      </c>
      <c r="C87" s="68" t="s">
        <v>111</v>
      </c>
      <c r="D87" s="69"/>
      <c r="E87" s="81">
        <v>40</v>
      </c>
      <c r="F87" s="28"/>
      <c r="G87" s="81">
        <v>40</v>
      </c>
      <c r="H87" s="81">
        <v>40</v>
      </c>
      <c r="I87" s="81">
        <v>40</v>
      </c>
      <c r="J87" s="28"/>
      <c r="K87" s="28"/>
      <c r="L87" s="28" t="s">
        <v>125</v>
      </c>
      <c r="M87" s="28">
        <v>642</v>
      </c>
      <c r="N87" s="28">
        <v>1</v>
      </c>
      <c r="O87" s="28">
        <v>1</v>
      </c>
      <c r="P87" s="28">
        <v>1</v>
      </c>
      <c r="Q87" s="28"/>
      <c r="R87" s="28"/>
      <c r="S87" s="28" t="s">
        <v>137</v>
      </c>
      <c r="T87" s="28">
        <v>100</v>
      </c>
      <c r="U87" s="28"/>
      <c r="V87" s="71">
        <v>43647</v>
      </c>
      <c r="W87" s="71">
        <v>43709</v>
      </c>
      <c r="X87" s="28" t="s">
        <v>140</v>
      </c>
      <c r="Y87" s="28" t="s">
        <v>2</v>
      </c>
      <c r="Z87" s="28" t="s">
        <v>139</v>
      </c>
      <c r="AA87" s="28"/>
      <c r="AB87" s="28"/>
      <c r="AC87" s="28"/>
      <c r="AD87" s="28"/>
      <c r="AE87" s="28"/>
      <c r="AF87" s="28"/>
      <c r="AG87" s="28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</row>
    <row r="88" spans="1:47" s="56" customFormat="1" ht="27" customHeight="1" x14ac:dyDescent="0.25">
      <c r="A88" s="68">
        <v>3</v>
      </c>
      <c r="B88" s="68">
        <v>18</v>
      </c>
      <c r="C88" s="68" t="s">
        <v>113</v>
      </c>
      <c r="D88" s="69"/>
      <c r="E88" s="79">
        <v>30.265000000000001</v>
      </c>
      <c r="F88" s="28"/>
      <c r="G88" s="79">
        <v>30.265000000000001</v>
      </c>
      <c r="H88" s="79">
        <v>30.265000000000001</v>
      </c>
      <c r="I88" s="79">
        <v>30.265000000000001</v>
      </c>
      <c r="J88" s="28"/>
      <c r="K88" s="28"/>
      <c r="L88" s="28" t="s">
        <v>125</v>
      </c>
      <c r="M88" s="28">
        <v>642</v>
      </c>
      <c r="N88" s="28">
        <v>24</v>
      </c>
      <c r="O88" s="28">
        <v>24</v>
      </c>
      <c r="P88" s="28">
        <v>24</v>
      </c>
      <c r="Q88" s="28"/>
      <c r="R88" s="28"/>
      <c r="S88" s="28" t="s">
        <v>131</v>
      </c>
      <c r="T88" s="28">
        <v>100</v>
      </c>
      <c r="U88" s="28"/>
      <c r="V88" s="71">
        <v>43709</v>
      </c>
      <c r="W88" s="71">
        <v>43800</v>
      </c>
      <c r="X88" s="28" t="s">
        <v>140</v>
      </c>
      <c r="Y88" s="28" t="s">
        <v>2</v>
      </c>
      <c r="Z88" s="28" t="s">
        <v>139</v>
      </c>
      <c r="AA88" s="28"/>
      <c r="AB88" s="28"/>
      <c r="AC88" s="28"/>
      <c r="AD88" s="28"/>
      <c r="AE88" s="28"/>
      <c r="AF88" s="28"/>
      <c r="AG88" s="28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</row>
    <row r="89" spans="1:47" s="56" customFormat="1" ht="27.75" customHeight="1" x14ac:dyDescent="0.25">
      <c r="A89" s="68">
        <v>4</v>
      </c>
      <c r="B89" s="68">
        <v>18</v>
      </c>
      <c r="C89" s="68" t="s">
        <v>114</v>
      </c>
      <c r="D89" s="69"/>
      <c r="E89" s="81">
        <v>9</v>
      </c>
      <c r="F89" s="28"/>
      <c r="G89" s="81">
        <v>9</v>
      </c>
      <c r="H89" s="81">
        <v>9</v>
      </c>
      <c r="I89" s="81">
        <v>9</v>
      </c>
      <c r="J89" s="28"/>
      <c r="K89" s="28"/>
      <c r="L89" s="28" t="s">
        <v>125</v>
      </c>
      <c r="M89" s="28">
        <v>642</v>
      </c>
      <c r="N89" s="28">
        <v>2</v>
      </c>
      <c r="O89" s="28">
        <v>2</v>
      </c>
      <c r="P89" s="28">
        <v>2</v>
      </c>
      <c r="Q89" s="28"/>
      <c r="R89" s="28"/>
      <c r="S89" s="28" t="s">
        <v>131</v>
      </c>
      <c r="T89" s="28">
        <v>100</v>
      </c>
      <c r="U89" s="28"/>
      <c r="V89" s="71">
        <v>43466</v>
      </c>
      <c r="W89" s="71">
        <v>43800</v>
      </c>
      <c r="X89" s="28" t="s">
        <v>140</v>
      </c>
      <c r="Y89" s="28" t="s">
        <v>2</v>
      </c>
      <c r="Z89" s="28" t="s">
        <v>139</v>
      </c>
      <c r="AA89" s="28"/>
      <c r="AB89" s="28"/>
      <c r="AC89" s="28"/>
      <c r="AD89" s="28"/>
      <c r="AE89" s="28"/>
      <c r="AF89" s="28"/>
      <c r="AG89" s="28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</row>
    <row r="90" spans="1:47" s="56" customFormat="1" ht="27" customHeight="1" x14ac:dyDescent="0.25">
      <c r="A90" s="68">
        <v>5</v>
      </c>
      <c r="B90" s="68">
        <v>31</v>
      </c>
      <c r="C90" s="68" t="s">
        <v>115</v>
      </c>
      <c r="D90" s="69"/>
      <c r="E90" s="81">
        <v>30</v>
      </c>
      <c r="F90" s="28"/>
      <c r="G90" s="81">
        <v>30</v>
      </c>
      <c r="H90" s="81">
        <v>30</v>
      </c>
      <c r="I90" s="81">
        <v>30</v>
      </c>
      <c r="J90" s="28"/>
      <c r="K90" s="28"/>
      <c r="L90" s="28" t="s">
        <v>125</v>
      </c>
      <c r="M90" s="28">
        <v>642</v>
      </c>
      <c r="N90" s="28">
        <v>2</v>
      </c>
      <c r="O90" s="28">
        <v>2</v>
      </c>
      <c r="P90" s="28">
        <v>2</v>
      </c>
      <c r="Q90" s="28"/>
      <c r="R90" s="28"/>
      <c r="S90" s="28" t="s">
        <v>137</v>
      </c>
      <c r="T90" s="28">
        <v>100</v>
      </c>
      <c r="U90" s="28"/>
      <c r="V90" s="71">
        <v>43709</v>
      </c>
      <c r="W90" s="71">
        <v>43739</v>
      </c>
      <c r="X90" s="28" t="s">
        <v>140</v>
      </c>
      <c r="Y90" s="28" t="s">
        <v>2</v>
      </c>
      <c r="Z90" s="28" t="s">
        <v>139</v>
      </c>
      <c r="AA90" s="28"/>
      <c r="AB90" s="28"/>
      <c r="AC90" s="28"/>
      <c r="AD90" s="28"/>
      <c r="AE90" s="28"/>
      <c r="AF90" s="28"/>
      <c r="AG90" s="28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</row>
    <row r="91" spans="1:47" s="78" customFormat="1" ht="15" customHeight="1" x14ac:dyDescent="0.25">
      <c r="A91" s="72"/>
      <c r="B91" s="72"/>
      <c r="C91" s="72" t="s">
        <v>15</v>
      </c>
      <c r="D91" s="73"/>
      <c r="E91" s="82">
        <f>SUM(E86:E90)</f>
        <v>309.26499999999999</v>
      </c>
      <c r="F91" s="76"/>
      <c r="G91" s="82">
        <f>SUM(G86:G90)</f>
        <v>309.26499999999999</v>
      </c>
      <c r="H91" s="82">
        <f>SUM(H86:H90)</f>
        <v>309.26499999999999</v>
      </c>
      <c r="I91" s="82">
        <f>SUM(I86:I90)</f>
        <v>309.26499999999999</v>
      </c>
      <c r="J91" s="76"/>
      <c r="K91" s="76"/>
      <c r="L91" s="76"/>
      <c r="M91" s="76"/>
      <c r="N91" s="76"/>
      <c r="O91" s="76"/>
      <c r="P91" s="76"/>
      <c r="Q91" s="76"/>
      <c r="R91" s="76"/>
      <c r="S91" s="76"/>
      <c r="T91" s="76"/>
      <c r="U91" s="76"/>
      <c r="V91" s="71"/>
      <c r="W91" s="71"/>
      <c r="X91" s="28"/>
      <c r="Y91" s="28"/>
      <c r="Z91" s="28"/>
      <c r="AA91" s="76"/>
      <c r="AB91" s="76"/>
      <c r="AC91" s="76"/>
      <c r="AD91" s="76"/>
      <c r="AE91" s="76"/>
      <c r="AF91" s="76"/>
      <c r="AG91" s="76"/>
      <c r="AH91" s="77"/>
      <c r="AI91" s="77"/>
      <c r="AJ91" s="77"/>
      <c r="AK91" s="77"/>
      <c r="AL91" s="77"/>
      <c r="AM91" s="77"/>
      <c r="AN91" s="77"/>
      <c r="AO91" s="77"/>
      <c r="AP91" s="77"/>
      <c r="AQ91" s="77"/>
      <c r="AR91" s="77"/>
      <c r="AS91" s="77"/>
      <c r="AT91" s="77"/>
      <c r="AU91" s="77"/>
    </row>
    <row r="92" spans="1:47" s="78" customFormat="1" ht="7.5" customHeight="1" x14ac:dyDescent="0.25">
      <c r="A92" s="72"/>
      <c r="B92" s="72"/>
      <c r="C92" s="72"/>
      <c r="D92" s="73"/>
      <c r="E92" s="82"/>
      <c r="F92" s="76"/>
      <c r="G92" s="82"/>
      <c r="H92" s="82"/>
      <c r="I92" s="82"/>
      <c r="J92" s="76"/>
      <c r="K92" s="76"/>
      <c r="L92" s="76"/>
      <c r="M92" s="76"/>
      <c r="N92" s="76"/>
      <c r="O92" s="76"/>
      <c r="P92" s="76"/>
      <c r="Q92" s="76"/>
      <c r="R92" s="76"/>
      <c r="S92" s="76"/>
      <c r="T92" s="76"/>
      <c r="U92" s="76"/>
      <c r="V92" s="71"/>
      <c r="W92" s="71"/>
      <c r="X92" s="28"/>
      <c r="Y92" s="28"/>
      <c r="Z92" s="28"/>
      <c r="AA92" s="76"/>
      <c r="AB92" s="76"/>
      <c r="AC92" s="76"/>
      <c r="AD92" s="76"/>
      <c r="AE92" s="76"/>
      <c r="AF92" s="76"/>
      <c r="AG92" s="76"/>
      <c r="AH92" s="77"/>
      <c r="AI92" s="77"/>
      <c r="AJ92" s="77"/>
      <c r="AK92" s="77"/>
      <c r="AL92" s="77"/>
      <c r="AM92" s="77"/>
      <c r="AN92" s="77"/>
      <c r="AO92" s="77"/>
      <c r="AP92" s="77"/>
      <c r="AQ92" s="77"/>
      <c r="AR92" s="77"/>
      <c r="AS92" s="77"/>
      <c r="AT92" s="77"/>
      <c r="AU92" s="77"/>
    </row>
    <row r="93" spans="1:47" s="78" customFormat="1" ht="13.5" customHeight="1" x14ac:dyDescent="0.25">
      <c r="A93" s="72"/>
      <c r="B93" s="72" t="s">
        <v>67</v>
      </c>
      <c r="C93" s="72" t="s">
        <v>116</v>
      </c>
      <c r="D93" s="73"/>
      <c r="E93" s="80"/>
      <c r="F93" s="76"/>
      <c r="G93" s="80"/>
      <c r="H93" s="80"/>
      <c r="I93" s="80"/>
      <c r="J93" s="76"/>
      <c r="K93" s="76"/>
      <c r="L93" s="76"/>
      <c r="M93" s="76"/>
      <c r="N93" s="76"/>
      <c r="O93" s="76"/>
      <c r="P93" s="76"/>
      <c r="Q93" s="76"/>
      <c r="R93" s="76"/>
      <c r="S93" s="76"/>
      <c r="T93" s="76"/>
      <c r="U93" s="76"/>
      <c r="V93" s="71"/>
      <c r="W93" s="71"/>
      <c r="X93" s="28"/>
      <c r="Y93" s="28"/>
      <c r="Z93" s="28"/>
      <c r="AA93" s="76"/>
      <c r="AB93" s="76"/>
      <c r="AC93" s="76"/>
      <c r="AD93" s="76"/>
      <c r="AE93" s="76"/>
      <c r="AF93" s="76"/>
      <c r="AG93" s="76"/>
      <c r="AH93" s="77"/>
      <c r="AI93" s="77"/>
      <c r="AJ93" s="77"/>
      <c r="AK93" s="77"/>
      <c r="AL93" s="77"/>
      <c r="AM93" s="77"/>
      <c r="AN93" s="77"/>
      <c r="AO93" s="77"/>
      <c r="AP93" s="77"/>
      <c r="AQ93" s="77"/>
      <c r="AR93" s="77"/>
      <c r="AS93" s="77"/>
      <c r="AT93" s="77"/>
      <c r="AU93" s="77"/>
    </row>
    <row r="94" spans="1:47" s="56" customFormat="1" ht="13.5" customHeight="1" x14ac:dyDescent="0.25">
      <c r="A94" s="68">
        <v>1</v>
      </c>
      <c r="B94" s="68">
        <v>25</v>
      </c>
      <c r="C94" s="68" t="s">
        <v>117</v>
      </c>
      <c r="D94" s="69"/>
      <c r="E94" s="79">
        <v>28.184999999999999</v>
      </c>
      <c r="F94" s="28"/>
      <c r="G94" s="79">
        <v>28.184999999999999</v>
      </c>
      <c r="H94" s="79">
        <v>28.184999999999999</v>
      </c>
      <c r="I94" s="79">
        <v>28.184999999999999</v>
      </c>
      <c r="J94" s="28"/>
      <c r="K94" s="28"/>
      <c r="L94" s="28" t="s">
        <v>129</v>
      </c>
      <c r="M94" s="28">
        <v>383</v>
      </c>
      <c r="N94" s="28">
        <v>28</v>
      </c>
      <c r="O94" s="28">
        <v>28</v>
      </c>
      <c r="P94" s="28">
        <v>28</v>
      </c>
      <c r="Q94" s="28"/>
      <c r="R94" s="28"/>
      <c r="S94" s="28" t="s">
        <v>131</v>
      </c>
      <c r="T94" s="28">
        <v>100</v>
      </c>
      <c r="U94" s="28"/>
      <c r="V94" s="71">
        <v>43466</v>
      </c>
      <c r="W94" s="71">
        <v>43800</v>
      </c>
      <c r="X94" s="28" t="s">
        <v>140</v>
      </c>
      <c r="Y94" s="28" t="s">
        <v>2</v>
      </c>
      <c r="Z94" s="28" t="s">
        <v>139</v>
      </c>
      <c r="AA94" s="28"/>
      <c r="AB94" s="28"/>
      <c r="AC94" s="28"/>
      <c r="AD94" s="28"/>
      <c r="AE94" s="28"/>
      <c r="AF94" s="28"/>
      <c r="AG94" s="28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</row>
    <row r="95" spans="1:47" s="78" customFormat="1" ht="19.5" customHeight="1" x14ac:dyDescent="0.25">
      <c r="A95" s="72"/>
      <c r="B95" s="72"/>
      <c r="C95" s="72" t="s">
        <v>109</v>
      </c>
      <c r="D95" s="73"/>
      <c r="E95" s="80">
        <f>SUM(E94)</f>
        <v>28.184999999999999</v>
      </c>
      <c r="F95" s="76"/>
      <c r="G95" s="80">
        <f>SUM(G94)</f>
        <v>28.184999999999999</v>
      </c>
      <c r="H95" s="80">
        <f>SUM(H94)</f>
        <v>28.184999999999999</v>
      </c>
      <c r="I95" s="80">
        <f>SUM(I94)</f>
        <v>28.184999999999999</v>
      </c>
      <c r="J95" s="76"/>
      <c r="K95" s="76"/>
      <c r="L95" s="76"/>
      <c r="M95" s="76"/>
      <c r="N95" s="76"/>
      <c r="O95" s="76"/>
      <c r="P95" s="76"/>
      <c r="Q95" s="76"/>
      <c r="R95" s="76"/>
      <c r="S95" s="76"/>
      <c r="T95" s="76"/>
      <c r="U95" s="76"/>
      <c r="V95" s="71"/>
      <c r="W95" s="71"/>
      <c r="X95" s="28"/>
      <c r="Y95" s="28"/>
      <c r="Z95" s="28"/>
      <c r="AA95" s="76"/>
      <c r="AB95" s="76"/>
      <c r="AC95" s="76"/>
      <c r="AD95" s="76"/>
      <c r="AE95" s="76"/>
      <c r="AF95" s="76"/>
      <c r="AG95" s="76"/>
      <c r="AH95" s="77"/>
      <c r="AI95" s="77"/>
      <c r="AJ95" s="77"/>
      <c r="AK95" s="77"/>
      <c r="AL95" s="77"/>
      <c r="AM95" s="77"/>
      <c r="AN95" s="77"/>
      <c r="AO95" s="77"/>
      <c r="AP95" s="77"/>
      <c r="AQ95" s="77"/>
      <c r="AR95" s="77"/>
      <c r="AS95" s="77"/>
      <c r="AT95" s="77"/>
      <c r="AU95" s="77"/>
    </row>
    <row r="96" spans="1:47" s="56" customFormat="1" ht="12" customHeight="1" x14ac:dyDescent="0.25">
      <c r="A96" s="68"/>
      <c r="B96" s="72"/>
      <c r="C96" s="68"/>
      <c r="D96" s="69"/>
      <c r="E96" s="79"/>
      <c r="F96" s="28"/>
      <c r="G96" s="79"/>
      <c r="H96" s="79"/>
      <c r="I96" s="79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71"/>
      <c r="W96" s="71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</row>
    <row r="97" spans="1:47" s="78" customFormat="1" ht="13.5" customHeight="1" x14ac:dyDescent="0.25">
      <c r="A97" s="72"/>
      <c r="B97" s="72" t="s">
        <v>67</v>
      </c>
      <c r="C97" s="72" t="s">
        <v>118</v>
      </c>
      <c r="D97" s="73"/>
      <c r="E97" s="80"/>
      <c r="F97" s="76"/>
      <c r="G97" s="80"/>
      <c r="H97" s="80"/>
      <c r="I97" s="80"/>
      <c r="J97" s="76"/>
      <c r="K97" s="76"/>
      <c r="L97" s="76"/>
      <c r="M97" s="76"/>
      <c r="N97" s="76"/>
      <c r="O97" s="76"/>
      <c r="P97" s="76"/>
      <c r="Q97" s="76"/>
      <c r="R97" s="76"/>
      <c r="S97" s="76"/>
      <c r="T97" s="76"/>
      <c r="U97" s="76"/>
      <c r="V97" s="71"/>
      <c r="W97" s="71"/>
      <c r="X97" s="28"/>
      <c r="Y97" s="28"/>
      <c r="Z97" s="28"/>
      <c r="AA97" s="76"/>
      <c r="AB97" s="76"/>
      <c r="AC97" s="76"/>
      <c r="AD97" s="76"/>
      <c r="AE97" s="76"/>
      <c r="AF97" s="76"/>
      <c r="AG97" s="76"/>
      <c r="AH97" s="77"/>
      <c r="AI97" s="77"/>
      <c r="AJ97" s="77"/>
      <c r="AK97" s="77"/>
      <c r="AL97" s="77"/>
      <c r="AM97" s="77"/>
      <c r="AN97" s="77"/>
      <c r="AO97" s="77"/>
      <c r="AP97" s="77"/>
      <c r="AQ97" s="77"/>
      <c r="AR97" s="77"/>
      <c r="AS97" s="77"/>
      <c r="AT97" s="77"/>
      <c r="AU97" s="77"/>
    </row>
    <row r="98" spans="1:47" ht="13.5" customHeight="1" x14ac:dyDescent="0.2">
      <c r="A98" s="1">
        <v>1</v>
      </c>
      <c r="B98" s="1">
        <v>26</v>
      </c>
      <c r="C98" s="1" t="s">
        <v>119</v>
      </c>
      <c r="D98" s="3"/>
      <c r="E98" s="12">
        <v>25.484000000000002</v>
      </c>
      <c r="F98" s="24"/>
      <c r="G98" s="12">
        <v>25.484000000000002</v>
      </c>
      <c r="H98" s="12">
        <v>25.484000000000002</v>
      </c>
      <c r="I98" s="12">
        <v>25.484000000000002</v>
      </c>
      <c r="J98" s="24"/>
      <c r="K98" s="24"/>
      <c r="L98" s="25" t="s">
        <v>125</v>
      </c>
      <c r="M98" s="25">
        <v>642</v>
      </c>
      <c r="N98" s="25">
        <v>12</v>
      </c>
      <c r="O98" s="25">
        <v>12</v>
      </c>
      <c r="P98" s="25">
        <v>12</v>
      </c>
      <c r="Q98" s="24"/>
      <c r="R98" s="24"/>
      <c r="S98" s="25" t="s">
        <v>132</v>
      </c>
      <c r="T98" s="24">
        <v>100</v>
      </c>
      <c r="U98" s="24"/>
      <c r="V98" s="32">
        <v>43466</v>
      </c>
      <c r="W98" s="32">
        <v>43800</v>
      </c>
      <c r="X98" s="24" t="s">
        <v>140</v>
      </c>
      <c r="Y98" s="24" t="s">
        <v>2</v>
      </c>
      <c r="Z98" s="24" t="s">
        <v>139</v>
      </c>
      <c r="AA98" s="24"/>
      <c r="AB98" s="24"/>
      <c r="AC98" s="24"/>
      <c r="AD98" s="24"/>
      <c r="AE98" s="24"/>
      <c r="AF98" s="24"/>
      <c r="AG98" s="24"/>
      <c r="AH98" s="46"/>
      <c r="AI98" s="46"/>
      <c r="AJ98" s="46"/>
      <c r="AK98" s="46"/>
      <c r="AL98" s="46"/>
      <c r="AM98" s="46"/>
      <c r="AN98" s="46"/>
      <c r="AO98" s="46"/>
      <c r="AP98" s="46"/>
      <c r="AQ98" s="46"/>
      <c r="AR98" s="46"/>
      <c r="AS98" s="46"/>
      <c r="AT98" s="46"/>
      <c r="AU98" s="46"/>
    </row>
    <row r="99" spans="1:47" ht="13.5" customHeight="1" x14ac:dyDescent="0.2">
      <c r="A99" s="1">
        <v>2</v>
      </c>
      <c r="B99" s="1">
        <v>19</v>
      </c>
      <c r="C99" s="1" t="s">
        <v>142</v>
      </c>
      <c r="D99" s="3"/>
      <c r="E99" s="12">
        <v>80.7</v>
      </c>
      <c r="F99" s="25">
        <v>20</v>
      </c>
      <c r="G99" s="12">
        <v>80.7</v>
      </c>
      <c r="H99" s="12">
        <v>80.7</v>
      </c>
      <c r="I99" s="12">
        <v>80.7</v>
      </c>
      <c r="J99" s="24"/>
      <c r="K99" s="24"/>
      <c r="L99" s="25" t="s">
        <v>130</v>
      </c>
      <c r="M99" s="25">
        <v>130</v>
      </c>
      <c r="N99" s="25">
        <v>2</v>
      </c>
      <c r="O99" s="25">
        <v>2</v>
      </c>
      <c r="P99" s="25">
        <v>2</v>
      </c>
      <c r="Q99" s="24"/>
      <c r="R99" s="24"/>
      <c r="S99" s="25" t="s">
        <v>134</v>
      </c>
      <c r="T99" s="24"/>
      <c r="U99" s="24">
        <v>100</v>
      </c>
      <c r="V99" s="32">
        <v>43466</v>
      </c>
      <c r="W99" s="32">
        <v>43800</v>
      </c>
      <c r="X99" s="24" t="s">
        <v>140</v>
      </c>
      <c r="Y99" s="24" t="s">
        <v>2</v>
      </c>
      <c r="Z99" s="24" t="s">
        <v>139</v>
      </c>
      <c r="AA99" s="24"/>
      <c r="AB99" s="24"/>
      <c r="AC99" s="24"/>
      <c r="AD99" s="24"/>
      <c r="AE99" s="24"/>
      <c r="AF99" s="24"/>
      <c r="AG99" s="24"/>
      <c r="AH99" s="46"/>
      <c r="AI99" s="46"/>
      <c r="AJ99" s="46"/>
      <c r="AK99" s="46"/>
      <c r="AL99" s="46"/>
      <c r="AM99" s="46"/>
      <c r="AN99" s="46"/>
      <c r="AO99" s="46"/>
      <c r="AP99" s="46"/>
      <c r="AQ99" s="46"/>
      <c r="AR99" s="46"/>
      <c r="AS99" s="46"/>
      <c r="AT99" s="46"/>
      <c r="AU99" s="46"/>
    </row>
    <row r="100" spans="1:47" ht="13.5" customHeight="1" x14ac:dyDescent="0.2">
      <c r="A100" s="1">
        <v>3</v>
      </c>
      <c r="B100" s="1">
        <v>17</v>
      </c>
      <c r="C100" s="1" t="s">
        <v>120</v>
      </c>
      <c r="D100" s="3"/>
      <c r="E100" s="12">
        <v>25.068000000000001</v>
      </c>
      <c r="F100" s="24"/>
      <c r="G100" s="12">
        <v>25.068000000000001</v>
      </c>
      <c r="H100" s="12">
        <v>25.068000000000001</v>
      </c>
      <c r="I100" s="12">
        <v>25.068000000000001</v>
      </c>
      <c r="J100" s="24"/>
      <c r="K100" s="24"/>
      <c r="L100" s="25" t="s">
        <v>125</v>
      </c>
      <c r="M100" s="25">
        <v>642</v>
      </c>
      <c r="N100" s="25">
        <v>2103</v>
      </c>
      <c r="O100" s="25">
        <v>2103</v>
      </c>
      <c r="P100" s="25">
        <v>2103</v>
      </c>
      <c r="Q100" s="24"/>
      <c r="R100" s="24"/>
      <c r="S100" s="25" t="s">
        <v>132</v>
      </c>
      <c r="T100" s="24">
        <v>100</v>
      </c>
      <c r="U100" s="24"/>
      <c r="V100" s="32">
        <v>43466</v>
      </c>
      <c r="W100" s="32">
        <v>43800</v>
      </c>
      <c r="X100" s="24" t="s">
        <v>140</v>
      </c>
      <c r="Y100" s="24" t="s">
        <v>2</v>
      </c>
      <c r="Z100" s="24" t="s">
        <v>139</v>
      </c>
      <c r="AA100" s="24"/>
      <c r="AB100" s="24"/>
      <c r="AC100" s="24"/>
      <c r="AD100" s="24"/>
      <c r="AE100" s="24"/>
      <c r="AF100" s="24"/>
      <c r="AG100" s="24"/>
      <c r="AH100" s="46"/>
      <c r="AI100" s="46"/>
      <c r="AJ100" s="46"/>
      <c r="AK100" s="46"/>
      <c r="AL100" s="46"/>
      <c r="AM100" s="46"/>
      <c r="AN100" s="46"/>
      <c r="AO100" s="46"/>
      <c r="AP100" s="46"/>
      <c r="AQ100" s="46"/>
      <c r="AR100" s="46"/>
      <c r="AS100" s="46"/>
      <c r="AT100" s="46"/>
      <c r="AU100" s="46"/>
    </row>
    <row r="101" spans="1:47" ht="13.5" customHeight="1" x14ac:dyDescent="0.2">
      <c r="A101" s="1">
        <v>4</v>
      </c>
      <c r="B101" s="1">
        <v>20</v>
      </c>
      <c r="C101" s="1" t="s">
        <v>121</v>
      </c>
      <c r="D101" s="3"/>
      <c r="E101" s="12">
        <v>25.068000000000001</v>
      </c>
      <c r="F101" s="24"/>
      <c r="G101" s="12">
        <v>25.068000000000001</v>
      </c>
      <c r="H101" s="12">
        <v>25.068000000000001</v>
      </c>
      <c r="I101" s="12">
        <v>25.068000000000001</v>
      </c>
      <c r="J101" s="24"/>
      <c r="K101" s="24"/>
      <c r="L101" s="25" t="s">
        <v>125</v>
      </c>
      <c r="M101" s="25">
        <v>642</v>
      </c>
      <c r="N101" s="25">
        <v>1263</v>
      </c>
      <c r="O101" s="25">
        <v>1263</v>
      </c>
      <c r="P101" s="25">
        <v>1263</v>
      </c>
      <c r="Q101" s="24"/>
      <c r="R101" s="24"/>
      <c r="S101" s="25" t="s">
        <v>132</v>
      </c>
      <c r="T101" s="24">
        <v>100</v>
      </c>
      <c r="U101" s="24"/>
      <c r="V101" s="32">
        <v>43466</v>
      </c>
      <c r="W101" s="32">
        <v>43800</v>
      </c>
      <c r="X101" s="24" t="s">
        <v>140</v>
      </c>
      <c r="Y101" s="24" t="s">
        <v>2</v>
      </c>
      <c r="Z101" s="24" t="s">
        <v>139</v>
      </c>
      <c r="AA101" s="24"/>
      <c r="AB101" s="24"/>
      <c r="AC101" s="24"/>
      <c r="AD101" s="24"/>
      <c r="AE101" s="24"/>
      <c r="AF101" s="24"/>
      <c r="AG101" s="24"/>
      <c r="AH101" s="46"/>
      <c r="AI101" s="46"/>
      <c r="AJ101" s="46"/>
      <c r="AK101" s="46"/>
      <c r="AL101" s="46"/>
      <c r="AM101" s="46"/>
      <c r="AN101" s="46"/>
      <c r="AO101" s="46"/>
      <c r="AP101" s="46"/>
      <c r="AQ101" s="46"/>
      <c r="AR101" s="46"/>
      <c r="AS101" s="46"/>
      <c r="AT101" s="46"/>
      <c r="AU101" s="46"/>
    </row>
    <row r="102" spans="1:47" s="56" customFormat="1" ht="42" customHeight="1" x14ac:dyDescent="0.25">
      <c r="A102" s="68">
        <v>5</v>
      </c>
      <c r="B102" s="68">
        <v>95</v>
      </c>
      <c r="C102" s="68" t="s">
        <v>122</v>
      </c>
      <c r="D102" s="69"/>
      <c r="E102" s="81">
        <v>120</v>
      </c>
      <c r="F102" s="28"/>
      <c r="G102" s="81">
        <v>120</v>
      </c>
      <c r="H102" s="81">
        <v>120</v>
      </c>
      <c r="I102" s="81">
        <v>120</v>
      </c>
      <c r="J102" s="28"/>
      <c r="K102" s="28"/>
      <c r="L102" s="28" t="s">
        <v>125</v>
      </c>
      <c r="M102" s="28">
        <v>642</v>
      </c>
      <c r="N102" s="28">
        <v>759</v>
      </c>
      <c r="O102" s="28">
        <v>759</v>
      </c>
      <c r="P102" s="28">
        <v>759</v>
      </c>
      <c r="Q102" s="28"/>
      <c r="R102" s="28"/>
      <c r="S102" s="28" t="s">
        <v>132</v>
      </c>
      <c r="T102" s="28">
        <v>100</v>
      </c>
      <c r="U102" s="28"/>
      <c r="V102" s="71">
        <v>43466</v>
      </c>
      <c r="W102" s="71">
        <v>43800</v>
      </c>
      <c r="X102" s="28" t="s">
        <v>140</v>
      </c>
      <c r="Y102" s="28" t="s">
        <v>2</v>
      </c>
      <c r="Z102" s="28" t="s">
        <v>139</v>
      </c>
      <c r="AA102" s="28"/>
      <c r="AB102" s="28"/>
      <c r="AC102" s="28"/>
      <c r="AD102" s="28"/>
      <c r="AE102" s="28"/>
      <c r="AF102" s="28"/>
      <c r="AG102" s="28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</row>
    <row r="103" spans="1:47" s="48" customFormat="1" ht="21.75" customHeight="1" x14ac:dyDescent="0.2">
      <c r="A103" s="6"/>
      <c r="B103" s="6"/>
      <c r="C103" s="6" t="s">
        <v>15</v>
      </c>
      <c r="D103" s="8"/>
      <c r="E103" s="16">
        <f>SUM(E98:E102)</f>
        <v>276.32000000000005</v>
      </c>
      <c r="F103" s="26"/>
      <c r="G103" s="16">
        <f>SUM(G98:G102)</f>
        <v>276.32000000000005</v>
      </c>
      <c r="H103" s="16">
        <f>SUM(H98:H102)</f>
        <v>276.32000000000005</v>
      </c>
      <c r="I103" s="16">
        <f>SUM(I98:I102)</f>
        <v>276.32000000000005</v>
      </c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32"/>
      <c r="W103" s="32"/>
      <c r="X103" s="24"/>
      <c r="Y103" s="24"/>
      <c r="Z103" s="24"/>
      <c r="AA103" s="26"/>
      <c r="AB103" s="26"/>
      <c r="AC103" s="26"/>
      <c r="AD103" s="26"/>
      <c r="AE103" s="26"/>
      <c r="AF103" s="26"/>
      <c r="AG103" s="26"/>
      <c r="AH103" s="47"/>
      <c r="AI103" s="47"/>
      <c r="AJ103" s="47"/>
      <c r="AK103" s="47"/>
      <c r="AL103" s="47"/>
      <c r="AM103" s="47"/>
      <c r="AN103" s="47"/>
      <c r="AO103" s="47"/>
      <c r="AP103" s="47"/>
      <c r="AQ103" s="47"/>
      <c r="AR103" s="47"/>
      <c r="AS103" s="47"/>
      <c r="AT103" s="47"/>
      <c r="AU103" s="47"/>
    </row>
    <row r="104" spans="1:47" s="48" customFormat="1" ht="24.75" customHeight="1" x14ac:dyDescent="0.2">
      <c r="A104" s="6"/>
      <c r="B104" s="6"/>
      <c r="C104" s="6" t="s">
        <v>80</v>
      </c>
      <c r="D104" s="8"/>
      <c r="E104" s="16">
        <f>E37+E41+E50+E66+E70+E77+E83+E91+E95+E103</f>
        <v>1237.3600000000001</v>
      </c>
      <c r="F104" s="26"/>
      <c r="G104" s="16">
        <f>G37+G41+G50+G66+G70+G77+G83+G91+G95+G103</f>
        <v>1237.3600000000001</v>
      </c>
      <c r="H104" s="16">
        <f>H37+H41+H50+H66+H70+H77+H83+H91+H95+H103</f>
        <v>1237.3600000000001</v>
      </c>
      <c r="I104" s="16">
        <f>I37+I41+I50+I66+I70+I77+I83+I91+I95+I103</f>
        <v>1237.3600000000001</v>
      </c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32"/>
      <c r="W104" s="32"/>
      <c r="X104" s="24"/>
      <c r="Y104" s="24"/>
      <c r="Z104" s="24"/>
      <c r="AA104" s="26"/>
      <c r="AB104" s="26"/>
      <c r="AC104" s="26"/>
      <c r="AD104" s="26"/>
      <c r="AE104" s="26"/>
      <c r="AF104" s="26"/>
      <c r="AG104" s="26"/>
      <c r="AH104" s="47"/>
      <c r="AI104" s="47"/>
      <c r="AJ104" s="47"/>
      <c r="AK104" s="47"/>
      <c r="AL104" s="47"/>
      <c r="AM104" s="47"/>
      <c r="AN104" s="47"/>
      <c r="AO104" s="47"/>
      <c r="AP104" s="47"/>
      <c r="AQ104" s="47"/>
      <c r="AR104" s="47"/>
      <c r="AS104" s="47"/>
      <c r="AT104" s="47"/>
      <c r="AU104" s="47"/>
    </row>
    <row r="105" spans="1:47" ht="16.5" customHeight="1" x14ac:dyDescent="0.2">
      <c r="A105" s="1"/>
      <c r="B105" s="1"/>
      <c r="C105" s="1"/>
      <c r="D105" s="3"/>
      <c r="E105" s="12"/>
      <c r="F105" s="24"/>
      <c r="G105" s="12"/>
      <c r="H105" s="12"/>
      <c r="I105" s="12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32"/>
      <c r="W105" s="32"/>
      <c r="X105" s="24"/>
      <c r="Y105" s="24"/>
      <c r="Z105" s="24"/>
      <c r="AA105" s="24"/>
      <c r="AB105" s="24"/>
      <c r="AC105" s="24"/>
      <c r="AD105" s="24"/>
      <c r="AE105" s="24"/>
      <c r="AF105" s="24"/>
      <c r="AG105" s="24"/>
      <c r="AH105" s="46"/>
      <c r="AI105" s="46"/>
      <c r="AJ105" s="46"/>
      <c r="AK105" s="46"/>
      <c r="AL105" s="46"/>
      <c r="AM105" s="46"/>
      <c r="AN105" s="46"/>
      <c r="AO105" s="46"/>
      <c r="AP105" s="46"/>
      <c r="AQ105" s="46"/>
      <c r="AR105" s="46"/>
      <c r="AS105" s="46"/>
      <c r="AT105" s="46"/>
      <c r="AU105" s="46"/>
    </row>
    <row r="106" spans="1:47" s="48" customFormat="1" ht="17.25" customHeight="1" x14ac:dyDescent="0.2">
      <c r="A106" s="6"/>
      <c r="B106" s="6" t="s">
        <v>81</v>
      </c>
      <c r="C106" s="6" t="s">
        <v>112</v>
      </c>
      <c r="D106" s="8"/>
      <c r="E106" s="16"/>
      <c r="F106" s="26"/>
      <c r="G106" s="16"/>
      <c r="H106" s="16"/>
      <c r="I106" s="1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32"/>
      <c r="W106" s="32"/>
      <c r="X106" s="24"/>
      <c r="Y106" s="24"/>
      <c r="Z106" s="24"/>
      <c r="AA106" s="26"/>
      <c r="AB106" s="26"/>
      <c r="AC106" s="26"/>
      <c r="AD106" s="26"/>
      <c r="AE106" s="26"/>
      <c r="AF106" s="26"/>
      <c r="AG106" s="26"/>
      <c r="AH106" s="47"/>
      <c r="AI106" s="47"/>
      <c r="AJ106" s="47"/>
      <c r="AK106" s="47"/>
      <c r="AL106" s="47"/>
      <c r="AM106" s="47"/>
      <c r="AN106" s="47"/>
      <c r="AO106" s="47"/>
      <c r="AP106" s="47"/>
      <c r="AQ106" s="47"/>
      <c r="AR106" s="47"/>
      <c r="AS106" s="47"/>
      <c r="AT106" s="47"/>
      <c r="AU106" s="47"/>
    </row>
    <row r="107" spans="1:47" s="56" customFormat="1" ht="30.75" customHeight="1" x14ac:dyDescent="0.25">
      <c r="A107" s="68">
        <v>1</v>
      </c>
      <c r="B107" s="68">
        <v>29</v>
      </c>
      <c r="C107" s="68" t="s">
        <v>85</v>
      </c>
      <c r="D107" s="69"/>
      <c r="E107" s="81">
        <v>1200</v>
      </c>
      <c r="F107" s="28"/>
      <c r="G107" s="81">
        <v>1200</v>
      </c>
      <c r="H107" s="81">
        <v>1200</v>
      </c>
      <c r="I107" s="81">
        <v>1200</v>
      </c>
      <c r="J107" s="28"/>
      <c r="K107" s="28"/>
      <c r="L107" s="28" t="s">
        <v>125</v>
      </c>
      <c r="M107" s="28">
        <v>642</v>
      </c>
      <c r="N107" s="28">
        <v>1</v>
      </c>
      <c r="O107" s="28">
        <v>1</v>
      </c>
      <c r="P107" s="28">
        <v>1</v>
      </c>
      <c r="Q107" s="28"/>
      <c r="R107" s="28"/>
      <c r="S107" s="28" t="s">
        <v>137</v>
      </c>
      <c r="T107" s="28"/>
      <c r="U107" s="28">
        <v>100</v>
      </c>
      <c r="V107" s="71">
        <v>43556</v>
      </c>
      <c r="W107" s="71">
        <v>43617</v>
      </c>
      <c r="X107" s="28" t="s">
        <v>140</v>
      </c>
      <c r="Y107" s="28" t="s">
        <v>2</v>
      </c>
      <c r="Z107" s="28" t="s">
        <v>139</v>
      </c>
      <c r="AA107" s="28"/>
      <c r="AB107" s="28"/>
      <c r="AC107" s="28"/>
      <c r="AD107" s="28"/>
      <c r="AE107" s="28"/>
      <c r="AF107" s="28"/>
      <c r="AG107" s="28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</row>
    <row r="108" spans="1:47" s="56" customFormat="1" ht="55.5" customHeight="1" x14ac:dyDescent="0.25">
      <c r="A108" s="68">
        <v>2</v>
      </c>
      <c r="B108" s="68">
        <v>26</v>
      </c>
      <c r="C108" s="68" t="s">
        <v>123</v>
      </c>
      <c r="D108" s="69"/>
      <c r="E108" s="81">
        <v>300</v>
      </c>
      <c r="F108" s="28"/>
      <c r="G108" s="81">
        <v>300</v>
      </c>
      <c r="H108" s="81">
        <v>300</v>
      </c>
      <c r="I108" s="81">
        <v>300</v>
      </c>
      <c r="J108" s="28"/>
      <c r="K108" s="28"/>
      <c r="L108" s="28" t="s">
        <v>125</v>
      </c>
      <c r="M108" s="28">
        <v>642</v>
      </c>
      <c r="N108" s="28">
        <v>7</v>
      </c>
      <c r="O108" s="28">
        <v>7</v>
      </c>
      <c r="P108" s="28">
        <v>7</v>
      </c>
      <c r="Q108" s="28"/>
      <c r="R108" s="28"/>
      <c r="S108" s="28" t="s">
        <v>137</v>
      </c>
      <c r="T108" s="28">
        <v>100</v>
      </c>
      <c r="U108" s="28"/>
      <c r="V108" s="71">
        <v>43617</v>
      </c>
      <c r="W108" s="71">
        <v>43739</v>
      </c>
      <c r="X108" s="28" t="s">
        <v>140</v>
      </c>
      <c r="Y108" s="28" t="s">
        <v>2</v>
      </c>
      <c r="Z108" s="28" t="s">
        <v>139</v>
      </c>
      <c r="AA108" s="28"/>
      <c r="AB108" s="28"/>
      <c r="AC108" s="28"/>
      <c r="AD108" s="28"/>
      <c r="AE108" s="28"/>
      <c r="AF108" s="28"/>
      <c r="AG108" s="28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</row>
    <row r="109" spans="1:47" s="78" customFormat="1" ht="20.25" customHeight="1" x14ac:dyDescent="0.25">
      <c r="A109" s="72"/>
      <c r="B109" s="72"/>
      <c r="C109" s="72" t="s">
        <v>15</v>
      </c>
      <c r="D109" s="73"/>
      <c r="E109" s="82">
        <f>SUM(E107:E108)</f>
        <v>1500</v>
      </c>
      <c r="F109" s="76"/>
      <c r="G109" s="82">
        <f>SUM(G107:G108)</f>
        <v>1500</v>
      </c>
      <c r="H109" s="82">
        <f>SUM(H107:H108)</f>
        <v>1500</v>
      </c>
      <c r="I109" s="82">
        <f>SUM(I107:I108)</f>
        <v>1500</v>
      </c>
      <c r="J109" s="76"/>
      <c r="K109" s="76"/>
      <c r="L109" s="76"/>
      <c r="M109" s="76"/>
      <c r="N109" s="76"/>
      <c r="O109" s="76"/>
      <c r="P109" s="76"/>
      <c r="Q109" s="76"/>
      <c r="R109" s="76"/>
      <c r="S109" s="76"/>
      <c r="T109" s="76"/>
      <c r="U109" s="76"/>
      <c r="V109" s="83"/>
      <c r="W109" s="83"/>
      <c r="X109" s="76"/>
      <c r="Y109" s="76"/>
      <c r="Z109" s="76"/>
      <c r="AA109" s="76"/>
      <c r="AB109" s="76"/>
      <c r="AC109" s="76"/>
      <c r="AD109" s="76"/>
      <c r="AE109" s="76"/>
      <c r="AF109" s="76"/>
      <c r="AG109" s="76"/>
      <c r="AH109" s="77"/>
      <c r="AI109" s="77"/>
      <c r="AJ109" s="77"/>
      <c r="AK109" s="77"/>
      <c r="AL109" s="77"/>
      <c r="AM109" s="77"/>
      <c r="AN109" s="77"/>
      <c r="AO109" s="77"/>
      <c r="AP109" s="77"/>
      <c r="AQ109" s="77"/>
      <c r="AR109" s="77"/>
      <c r="AS109" s="77"/>
      <c r="AT109" s="77"/>
      <c r="AU109" s="77"/>
    </row>
    <row r="110" spans="1:47" s="56" customFormat="1" ht="9" customHeight="1" x14ac:dyDescent="0.25">
      <c r="A110" s="68"/>
      <c r="B110" s="68"/>
      <c r="C110" s="68"/>
      <c r="D110" s="69"/>
      <c r="E110" s="81"/>
      <c r="F110" s="28"/>
      <c r="G110" s="81"/>
      <c r="H110" s="81"/>
      <c r="I110" s="81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71"/>
      <c r="W110" s="71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</row>
    <row r="111" spans="1:47" s="78" customFormat="1" ht="25.5" customHeight="1" x14ac:dyDescent="0.25">
      <c r="A111" s="72"/>
      <c r="B111" s="72" t="s">
        <v>81</v>
      </c>
      <c r="C111" s="72" t="s">
        <v>152</v>
      </c>
      <c r="D111" s="73"/>
      <c r="E111" s="82"/>
      <c r="F111" s="76"/>
      <c r="G111" s="82"/>
      <c r="H111" s="82"/>
      <c r="I111" s="82"/>
      <c r="J111" s="76"/>
      <c r="K111" s="76"/>
      <c r="L111" s="76"/>
      <c r="M111" s="76"/>
      <c r="N111" s="76"/>
      <c r="O111" s="76"/>
      <c r="P111" s="76"/>
      <c r="Q111" s="76"/>
      <c r="R111" s="76"/>
      <c r="S111" s="76"/>
      <c r="T111" s="76"/>
      <c r="U111" s="76"/>
      <c r="V111" s="83"/>
      <c r="W111" s="83"/>
      <c r="X111" s="76"/>
      <c r="Y111" s="76"/>
      <c r="Z111" s="76"/>
      <c r="AA111" s="76"/>
      <c r="AB111" s="76"/>
      <c r="AC111" s="76"/>
      <c r="AD111" s="76"/>
      <c r="AE111" s="76"/>
      <c r="AF111" s="76"/>
      <c r="AG111" s="76"/>
      <c r="AH111" s="77"/>
      <c r="AI111" s="77"/>
      <c r="AJ111" s="77"/>
      <c r="AK111" s="77"/>
      <c r="AL111" s="77"/>
      <c r="AM111" s="77"/>
      <c r="AN111" s="77"/>
      <c r="AO111" s="77"/>
      <c r="AP111" s="77"/>
      <c r="AQ111" s="77"/>
      <c r="AR111" s="77"/>
      <c r="AS111" s="77"/>
      <c r="AT111" s="77"/>
      <c r="AU111" s="77"/>
    </row>
    <row r="112" spans="1:47" s="56" customFormat="1" ht="45.75" customHeight="1" x14ac:dyDescent="0.25">
      <c r="A112" s="68">
        <v>1</v>
      </c>
      <c r="B112" s="68"/>
      <c r="C112" s="68" t="s">
        <v>154</v>
      </c>
      <c r="D112" s="69"/>
      <c r="E112" s="81">
        <v>200</v>
      </c>
      <c r="F112" s="28"/>
      <c r="G112" s="81">
        <v>200</v>
      </c>
      <c r="H112" s="81">
        <v>200</v>
      </c>
      <c r="I112" s="81">
        <v>200</v>
      </c>
      <c r="J112" s="28"/>
      <c r="K112" s="28"/>
      <c r="L112" s="28" t="s">
        <v>125</v>
      </c>
      <c r="M112" s="28">
        <v>642</v>
      </c>
      <c r="N112" s="28">
        <v>1</v>
      </c>
      <c r="O112" s="28">
        <v>1</v>
      </c>
      <c r="P112" s="28">
        <v>1</v>
      </c>
      <c r="Q112" s="28"/>
      <c r="R112" s="28"/>
      <c r="S112" s="28" t="s">
        <v>137</v>
      </c>
      <c r="T112" s="28"/>
      <c r="U112" s="28">
        <v>100</v>
      </c>
      <c r="V112" s="71">
        <v>43586</v>
      </c>
      <c r="W112" s="71">
        <v>43617</v>
      </c>
      <c r="X112" s="28" t="s">
        <v>140</v>
      </c>
      <c r="Y112" s="28" t="s">
        <v>2</v>
      </c>
      <c r="Z112" s="28" t="s">
        <v>139</v>
      </c>
      <c r="AA112" s="28"/>
      <c r="AB112" s="28"/>
      <c r="AC112" s="28"/>
      <c r="AD112" s="28"/>
      <c r="AE112" s="28"/>
      <c r="AF112" s="28"/>
      <c r="AG112" s="28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  <c r="AU112" s="19"/>
    </row>
    <row r="113" spans="1:47" s="56" customFormat="1" ht="23.25" customHeight="1" x14ac:dyDescent="0.25">
      <c r="A113" s="68">
        <v>2</v>
      </c>
      <c r="B113" s="68"/>
      <c r="C113" s="68" t="s">
        <v>158</v>
      </c>
      <c r="D113" s="69"/>
      <c r="E113" s="81">
        <v>500</v>
      </c>
      <c r="F113" s="28"/>
      <c r="G113" s="81">
        <v>500</v>
      </c>
      <c r="H113" s="81">
        <v>500</v>
      </c>
      <c r="I113" s="81">
        <v>500</v>
      </c>
      <c r="J113" s="28"/>
      <c r="K113" s="28"/>
      <c r="L113" s="28" t="s">
        <v>124</v>
      </c>
      <c r="M113" s="28">
        <v>362</v>
      </c>
      <c r="N113" s="28">
        <v>12</v>
      </c>
      <c r="O113" s="28">
        <v>12</v>
      </c>
      <c r="P113" s="28">
        <v>12</v>
      </c>
      <c r="Q113" s="28"/>
      <c r="R113" s="28"/>
      <c r="S113" s="28" t="s">
        <v>134</v>
      </c>
      <c r="T113" s="28"/>
      <c r="U113" s="28">
        <v>100</v>
      </c>
      <c r="V113" s="71">
        <v>43466</v>
      </c>
      <c r="W113" s="71">
        <v>43800</v>
      </c>
      <c r="X113" s="28" t="s">
        <v>140</v>
      </c>
      <c r="Y113" s="28" t="s">
        <v>2</v>
      </c>
      <c r="Z113" s="28" t="s">
        <v>139</v>
      </c>
      <c r="AA113" s="28"/>
      <c r="AB113" s="28"/>
      <c r="AC113" s="28"/>
      <c r="AD113" s="28"/>
      <c r="AE113" s="28"/>
      <c r="AF113" s="28"/>
      <c r="AG113" s="28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</row>
    <row r="114" spans="1:47" s="78" customFormat="1" ht="13.5" customHeight="1" x14ac:dyDescent="0.25">
      <c r="A114" s="72"/>
      <c r="B114" s="72"/>
      <c r="C114" s="72" t="s">
        <v>15</v>
      </c>
      <c r="D114" s="73"/>
      <c r="E114" s="82">
        <f>SUM(E112:E113)</f>
        <v>700</v>
      </c>
      <c r="F114" s="76"/>
      <c r="G114" s="82">
        <f>SUM(G112:G113)</f>
        <v>700</v>
      </c>
      <c r="H114" s="82">
        <f>SUM(H112:H113)</f>
        <v>700</v>
      </c>
      <c r="I114" s="82">
        <f>SUM(I112:I113)</f>
        <v>700</v>
      </c>
      <c r="J114" s="76"/>
      <c r="K114" s="76"/>
      <c r="L114" s="76"/>
      <c r="M114" s="76"/>
      <c r="N114" s="76"/>
      <c r="O114" s="76"/>
      <c r="P114" s="76"/>
      <c r="Q114" s="76"/>
      <c r="R114" s="76"/>
      <c r="S114" s="76"/>
      <c r="T114" s="76"/>
      <c r="U114" s="76"/>
      <c r="V114" s="83"/>
      <c r="W114" s="83"/>
      <c r="X114" s="76"/>
      <c r="Y114" s="76"/>
      <c r="Z114" s="76"/>
      <c r="AA114" s="76"/>
      <c r="AB114" s="76"/>
      <c r="AC114" s="76"/>
      <c r="AD114" s="76"/>
      <c r="AE114" s="76"/>
      <c r="AF114" s="76"/>
      <c r="AG114" s="76"/>
      <c r="AH114" s="77"/>
      <c r="AI114" s="77"/>
      <c r="AJ114" s="77"/>
      <c r="AK114" s="77"/>
      <c r="AL114" s="77"/>
      <c r="AM114" s="77"/>
      <c r="AN114" s="77"/>
      <c r="AO114" s="77"/>
      <c r="AP114" s="77"/>
      <c r="AQ114" s="77"/>
      <c r="AR114" s="77"/>
      <c r="AS114" s="77"/>
      <c r="AT114" s="77"/>
      <c r="AU114" s="77"/>
    </row>
    <row r="115" spans="1:47" s="78" customFormat="1" ht="9.75" customHeight="1" x14ac:dyDescent="0.25">
      <c r="A115" s="72"/>
      <c r="B115" s="72"/>
      <c r="C115" s="68"/>
      <c r="D115" s="73"/>
      <c r="E115" s="82"/>
      <c r="F115" s="76"/>
      <c r="G115" s="82"/>
      <c r="H115" s="82"/>
      <c r="I115" s="82"/>
      <c r="J115" s="76"/>
      <c r="K115" s="76"/>
      <c r="L115" s="76"/>
      <c r="M115" s="76"/>
      <c r="N115" s="76"/>
      <c r="O115" s="76"/>
      <c r="P115" s="76"/>
      <c r="Q115" s="76"/>
      <c r="R115" s="76"/>
      <c r="S115" s="76"/>
      <c r="T115" s="76"/>
      <c r="U115" s="76"/>
      <c r="V115" s="83"/>
      <c r="W115" s="83"/>
      <c r="X115" s="76"/>
      <c r="Y115" s="76"/>
      <c r="Z115" s="76"/>
      <c r="AA115" s="76"/>
      <c r="AB115" s="76"/>
      <c r="AC115" s="76"/>
      <c r="AD115" s="76"/>
      <c r="AE115" s="76"/>
      <c r="AF115" s="76"/>
      <c r="AG115" s="76"/>
      <c r="AH115" s="77"/>
      <c r="AI115" s="77"/>
      <c r="AJ115" s="77"/>
      <c r="AK115" s="77"/>
      <c r="AL115" s="77"/>
      <c r="AM115" s="77"/>
      <c r="AN115" s="77"/>
      <c r="AO115" s="77"/>
      <c r="AP115" s="77"/>
      <c r="AQ115" s="77"/>
      <c r="AR115" s="77"/>
      <c r="AS115" s="77"/>
      <c r="AT115" s="77"/>
      <c r="AU115" s="77"/>
    </row>
    <row r="116" spans="1:47" s="78" customFormat="1" ht="19.5" customHeight="1" x14ac:dyDescent="0.25">
      <c r="A116" s="72"/>
      <c r="B116" s="72"/>
      <c r="C116" s="72" t="s">
        <v>155</v>
      </c>
      <c r="D116" s="73"/>
      <c r="E116" s="82"/>
      <c r="F116" s="76"/>
      <c r="G116" s="82"/>
      <c r="H116" s="82"/>
      <c r="I116" s="82"/>
      <c r="J116" s="76"/>
      <c r="K116" s="76"/>
      <c r="L116" s="76"/>
      <c r="M116" s="76"/>
      <c r="N116" s="76"/>
      <c r="O116" s="76"/>
      <c r="P116" s="76"/>
      <c r="Q116" s="76"/>
      <c r="R116" s="76"/>
      <c r="S116" s="76"/>
      <c r="T116" s="76"/>
      <c r="U116" s="76"/>
      <c r="V116" s="83"/>
      <c r="W116" s="83"/>
      <c r="X116" s="76"/>
      <c r="Y116" s="76"/>
      <c r="Z116" s="76"/>
      <c r="AA116" s="76"/>
      <c r="AB116" s="76"/>
      <c r="AC116" s="76"/>
      <c r="AD116" s="76"/>
      <c r="AE116" s="76"/>
      <c r="AF116" s="76"/>
      <c r="AG116" s="76"/>
      <c r="AH116" s="77"/>
      <c r="AI116" s="77"/>
      <c r="AJ116" s="77"/>
      <c r="AK116" s="77"/>
      <c r="AL116" s="77"/>
      <c r="AM116" s="77"/>
      <c r="AN116" s="77"/>
      <c r="AO116" s="77"/>
      <c r="AP116" s="77"/>
      <c r="AQ116" s="77"/>
      <c r="AR116" s="77"/>
      <c r="AS116" s="77"/>
      <c r="AT116" s="77"/>
      <c r="AU116" s="77"/>
    </row>
    <row r="117" spans="1:47" s="56" customFormat="1" ht="27.75" customHeight="1" x14ac:dyDescent="0.25">
      <c r="A117" s="68">
        <v>1</v>
      </c>
      <c r="B117" s="68">
        <v>86</v>
      </c>
      <c r="C117" s="68" t="s">
        <v>156</v>
      </c>
      <c r="D117" s="69"/>
      <c r="E117" s="81">
        <v>13.62</v>
      </c>
      <c r="F117" s="28"/>
      <c r="G117" s="81">
        <f t="shared" ref="G117:G120" si="0">SUM(E117:F117)</f>
        <v>13.62</v>
      </c>
      <c r="H117" s="81">
        <v>13.62</v>
      </c>
      <c r="I117" s="81">
        <v>13.62</v>
      </c>
      <c r="J117" s="28"/>
      <c r="K117" s="28"/>
      <c r="L117" s="28" t="s">
        <v>124</v>
      </c>
      <c r="M117" s="28">
        <v>362</v>
      </c>
      <c r="N117" s="28">
        <v>12</v>
      </c>
      <c r="O117" s="28">
        <v>12</v>
      </c>
      <c r="P117" s="28">
        <v>12</v>
      </c>
      <c r="Q117" s="28"/>
      <c r="R117" s="28"/>
      <c r="S117" s="28" t="s">
        <v>134</v>
      </c>
      <c r="T117" s="28">
        <v>100</v>
      </c>
      <c r="U117" s="28"/>
      <c r="V117" s="71">
        <v>43466</v>
      </c>
      <c r="W117" s="71">
        <v>43800</v>
      </c>
      <c r="X117" s="28" t="s">
        <v>140</v>
      </c>
      <c r="Y117" s="28" t="s">
        <v>2</v>
      </c>
      <c r="Z117" s="28" t="s">
        <v>139</v>
      </c>
      <c r="AA117" s="28"/>
      <c r="AB117" s="28"/>
      <c r="AC117" s="28"/>
      <c r="AD117" s="28"/>
      <c r="AE117" s="28"/>
      <c r="AF117" s="28"/>
      <c r="AG117" s="28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</row>
    <row r="118" spans="1:47" s="56" customFormat="1" ht="27.75" customHeight="1" x14ac:dyDescent="0.25">
      <c r="A118" s="68">
        <v>2</v>
      </c>
      <c r="B118" s="68">
        <v>69</v>
      </c>
      <c r="C118" s="68" t="s">
        <v>153</v>
      </c>
      <c r="D118" s="69"/>
      <c r="E118" s="81">
        <v>29.67</v>
      </c>
      <c r="F118" s="28"/>
      <c r="G118" s="81">
        <f t="shared" si="0"/>
        <v>29.67</v>
      </c>
      <c r="H118" s="81">
        <v>29.67</v>
      </c>
      <c r="I118" s="81">
        <v>29.67</v>
      </c>
      <c r="J118" s="28"/>
      <c r="K118" s="28"/>
      <c r="L118" s="28" t="s">
        <v>124</v>
      </c>
      <c r="M118" s="28">
        <v>362</v>
      </c>
      <c r="N118" s="28">
        <v>12</v>
      </c>
      <c r="O118" s="28">
        <v>12</v>
      </c>
      <c r="P118" s="28">
        <v>12</v>
      </c>
      <c r="Q118" s="28"/>
      <c r="R118" s="28"/>
      <c r="S118" s="28" t="s">
        <v>134</v>
      </c>
      <c r="T118" s="28">
        <v>100</v>
      </c>
      <c r="U118" s="28"/>
      <c r="V118" s="71">
        <v>43466</v>
      </c>
      <c r="W118" s="71">
        <v>43800</v>
      </c>
      <c r="X118" s="28" t="s">
        <v>140</v>
      </c>
      <c r="Y118" s="28" t="s">
        <v>2</v>
      </c>
      <c r="Z118" s="28" t="s">
        <v>139</v>
      </c>
      <c r="AA118" s="28"/>
      <c r="AB118" s="28"/>
      <c r="AC118" s="28"/>
      <c r="AD118" s="28"/>
      <c r="AE118" s="28"/>
      <c r="AF118" s="28"/>
      <c r="AG118" s="28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</row>
    <row r="119" spans="1:47" s="56" customFormat="1" ht="17.25" customHeight="1" x14ac:dyDescent="0.25">
      <c r="A119" s="68">
        <v>3</v>
      </c>
      <c r="B119" s="68">
        <v>26</v>
      </c>
      <c r="C119" s="68" t="s">
        <v>157</v>
      </c>
      <c r="D119" s="69"/>
      <c r="E119" s="81">
        <v>1.5</v>
      </c>
      <c r="F119" s="28"/>
      <c r="G119" s="81">
        <f t="shared" si="0"/>
        <v>1.5</v>
      </c>
      <c r="H119" s="81">
        <v>1.5</v>
      </c>
      <c r="I119" s="81">
        <v>1.5</v>
      </c>
      <c r="J119" s="28"/>
      <c r="K119" s="28"/>
      <c r="L119" s="28" t="s">
        <v>125</v>
      </c>
      <c r="M119" s="28">
        <v>642</v>
      </c>
      <c r="N119" s="28">
        <v>1</v>
      </c>
      <c r="O119" s="28">
        <v>1</v>
      </c>
      <c r="P119" s="28">
        <v>1</v>
      </c>
      <c r="Q119" s="28"/>
      <c r="R119" s="28"/>
      <c r="S119" s="28" t="s">
        <v>137</v>
      </c>
      <c r="T119" s="28">
        <v>100</v>
      </c>
      <c r="U119" s="28"/>
      <c r="V119" s="71">
        <v>43739</v>
      </c>
      <c r="W119" s="71">
        <v>43770</v>
      </c>
      <c r="X119" s="28" t="s">
        <v>140</v>
      </c>
      <c r="Y119" s="28" t="s">
        <v>2</v>
      </c>
      <c r="Z119" s="28" t="s">
        <v>139</v>
      </c>
      <c r="AA119" s="28"/>
      <c r="AB119" s="28"/>
      <c r="AC119" s="28"/>
      <c r="AD119" s="28"/>
      <c r="AE119" s="28"/>
      <c r="AF119" s="28"/>
      <c r="AG119" s="28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</row>
    <row r="120" spans="1:47" s="78" customFormat="1" ht="24.75" customHeight="1" x14ac:dyDescent="0.25">
      <c r="A120" s="72"/>
      <c r="B120" s="72"/>
      <c r="C120" s="72" t="s">
        <v>15</v>
      </c>
      <c r="D120" s="73"/>
      <c r="E120" s="82">
        <f>SUM(E117:E119)</f>
        <v>44.79</v>
      </c>
      <c r="F120" s="76"/>
      <c r="G120" s="82">
        <f t="shared" si="0"/>
        <v>44.79</v>
      </c>
      <c r="H120" s="82">
        <f>SUM(H117:H119)</f>
        <v>44.79</v>
      </c>
      <c r="I120" s="82">
        <f>SUM(I117:I119)</f>
        <v>44.79</v>
      </c>
      <c r="J120" s="76"/>
      <c r="K120" s="76"/>
      <c r="L120" s="76"/>
      <c r="M120" s="76"/>
      <c r="N120" s="76"/>
      <c r="O120" s="76"/>
      <c r="P120" s="76"/>
      <c r="Q120" s="76"/>
      <c r="R120" s="76"/>
      <c r="S120" s="76"/>
      <c r="T120" s="76"/>
      <c r="U120" s="76"/>
      <c r="V120" s="83"/>
      <c r="W120" s="83"/>
      <c r="X120" s="76"/>
      <c r="Y120" s="76"/>
      <c r="Z120" s="76"/>
      <c r="AA120" s="76"/>
      <c r="AB120" s="76"/>
      <c r="AC120" s="76"/>
      <c r="AD120" s="76"/>
      <c r="AE120" s="76"/>
      <c r="AF120" s="76"/>
      <c r="AG120" s="76"/>
      <c r="AH120" s="77"/>
      <c r="AI120" s="77"/>
      <c r="AJ120" s="77"/>
      <c r="AK120" s="77"/>
      <c r="AL120" s="77"/>
      <c r="AM120" s="77"/>
      <c r="AN120" s="77"/>
      <c r="AO120" s="77"/>
      <c r="AP120" s="77"/>
      <c r="AQ120" s="77"/>
      <c r="AR120" s="77"/>
      <c r="AS120" s="77"/>
      <c r="AT120" s="77"/>
      <c r="AU120" s="77"/>
    </row>
    <row r="121" spans="1:47" x14ac:dyDescent="0.2">
      <c r="A121" s="6"/>
      <c r="B121" s="6"/>
      <c r="C121" s="6"/>
      <c r="D121" s="10"/>
      <c r="E121" s="11"/>
      <c r="F121" s="24"/>
      <c r="G121" s="11"/>
      <c r="H121" s="11"/>
      <c r="I121" s="11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  <c r="AE121" s="24"/>
      <c r="AF121" s="24"/>
      <c r="AG121" s="24"/>
      <c r="AH121" s="46"/>
      <c r="AI121" s="46"/>
      <c r="AJ121" s="46"/>
      <c r="AK121" s="46"/>
      <c r="AL121" s="46"/>
      <c r="AM121" s="46"/>
      <c r="AN121" s="46"/>
      <c r="AO121" s="46"/>
      <c r="AP121" s="46"/>
      <c r="AQ121" s="46"/>
      <c r="AR121" s="46"/>
      <c r="AS121" s="46"/>
      <c r="AT121" s="46"/>
      <c r="AU121" s="46"/>
    </row>
    <row r="122" spans="1:47" x14ac:dyDescent="0.2">
      <c r="A122" s="6"/>
      <c r="B122" s="6"/>
      <c r="C122" s="6" t="s">
        <v>82</v>
      </c>
      <c r="D122" s="17"/>
      <c r="E122" s="18">
        <f>E109+E114+E120</f>
        <v>2244.79</v>
      </c>
      <c r="F122" s="24"/>
      <c r="G122" s="18">
        <f>G109+G114+G120</f>
        <v>2244.79</v>
      </c>
      <c r="H122" s="18">
        <f>H109+H114+H120</f>
        <v>2244.79</v>
      </c>
      <c r="I122" s="18">
        <f>I109+I114+I120</f>
        <v>2244.79</v>
      </c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  <c r="AE122" s="24"/>
      <c r="AF122" s="24"/>
      <c r="AG122" s="24"/>
      <c r="AH122" s="46"/>
      <c r="AI122" s="46"/>
      <c r="AJ122" s="46"/>
      <c r="AK122" s="46"/>
      <c r="AL122" s="46"/>
      <c r="AM122" s="46"/>
      <c r="AN122" s="46"/>
      <c r="AO122" s="46"/>
      <c r="AP122" s="46"/>
      <c r="AQ122" s="46"/>
      <c r="AR122" s="46"/>
      <c r="AS122" s="46"/>
      <c r="AT122" s="46"/>
      <c r="AU122" s="46"/>
    </row>
    <row r="123" spans="1:47" ht="27.75" customHeight="1" x14ac:dyDescent="0.2">
      <c r="A123" s="49" t="s">
        <v>83</v>
      </c>
      <c r="B123" s="49"/>
      <c r="C123" s="49"/>
      <c r="D123" s="49"/>
      <c r="E123" s="11">
        <f>E122+E104</f>
        <v>3482.15</v>
      </c>
      <c r="F123" s="24"/>
      <c r="G123" s="11">
        <f>G122+G104</f>
        <v>3482.15</v>
      </c>
      <c r="H123" s="11">
        <f>H122+H104</f>
        <v>3482.15</v>
      </c>
      <c r="I123" s="11">
        <f>I122+I104</f>
        <v>3482.15</v>
      </c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  <c r="AE123" s="24"/>
      <c r="AF123" s="24"/>
      <c r="AG123" s="24"/>
      <c r="AH123" s="46"/>
      <c r="AI123" s="46"/>
      <c r="AJ123" s="46"/>
      <c r="AK123" s="46"/>
      <c r="AL123" s="46"/>
      <c r="AM123" s="46"/>
      <c r="AN123" s="46"/>
      <c r="AO123" s="46"/>
      <c r="AP123" s="46"/>
      <c r="AQ123" s="46"/>
      <c r="AR123" s="46"/>
      <c r="AS123" s="46"/>
      <c r="AT123" s="46"/>
      <c r="AU123" s="46"/>
    </row>
    <row r="124" spans="1:47" s="19" customFormat="1" ht="29.25" customHeight="1" x14ac:dyDescent="0.25">
      <c r="A124" s="50" t="s">
        <v>1</v>
      </c>
      <c r="B124" s="50"/>
      <c r="C124" s="50"/>
      <c r="D124" s="50"/>
      <c r="E124" s="51">
        <f>E123</f>
        <v>3482.15</v>
      </c>
      <c r="F124" s="28" t="s">
        <v>0</v>
      </c>
      <c r="G124" s="51">
        <f>G123</f>
        <v>3482.15</v>
      </c>
      <c r="H124" s="51">
        <f>H123</f>
        <v>3482.15</v>
      </c>
      <c r="I124" s="51">
        <f>I123</f>
        <v>3482.15</v>
      </c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F124" s="28"/>
      <c r="AG124" s="28"/>
    </row>
    <row r="125" spans="1:47" s="40" customFormat="1" ht="15.75" customHeight="1" x14ac:dyDescent="0.25">
      <c r="E125" s="52"/>
      <c r="G125" s="52"/>
    </row>
    <row r="126" spans="1:47" s="59" customFormat="1" ht="21.75" customHeight="1" x14ac:dyDescent="0.25">
      <c r="C126" s="59" t="s">
        <v>143</v>
      </c>
      <c r="D126" s="60" t="s">
        <v>144</v>
      </c>
      <c r="E126" s="60"/>
      <c r="F126" s="60"/>
      <c r="G126" s="61"/>
      <c r="H126" s="61"/>
      <c r="I126" s="60" t="s">
        <v>145</v>
      </c>
      <c r="J126" s="60"/>
      <c r="K126" s="62"/>
      <c r="Z126" s="64" t="s">
        <v>147</v>
      </c>
      <c r="AA126" s="64"/>
      <c r="AB126" s="64"/>
      <c r="AC126" s="63"/>
      <c r="AD126" s="63"/>
      <c r="AE126" s="65" t="s">
        <v>146</v>
      </c>
      <c r="AF126" s="65"/>
    </row>
    <row r="127" spans="1:47" s="40" customFormat="1" ht="9" customHeight="1" x14ac:dyDescent="0.25">
      <c r="E127" s="52"/>
      <c r="G127" s="52"/>
    </row>
  </sheetData>
  <mergeCells count="75">
    <mergeCell ref="G126:H126"/>
    <mergeCell ref="I126:J126"/>
    <mergeCell ref="AE126:AF126"/>
    <mergeCell ref="AC126:AD126"/>
    <mergeCell ref="Z126:AB126"/>
    <mergeCell ref="A7:AC7"/>
    <mergeCell ref="U1:AC1"/>
    <mergeCell ref="U2:AC2"/>
    <mergeCell ref="U3:AC3"/>
    <mergeCell ref="U4:AC4"/>
    <mergeCell ref="U5:AC5"/>
    <mergeCell ref="A8:AC8"/>
    <mergeCell ref="A9:AC9"/>
    <mergeCell ref="A11:J14"/>
    <mergeCell ref="K11:AA14"/>
    <mergeCell ref="A15:J15"/>
    <mergeCell ref="K15:AA15"/>
    <mergeCell ref="A16:J16"/>
    <mergeCell ref="K16:AA16"/>
    <mergeCell ref="A17:J17"/>
    <mergeCell ref="K17:AA17"/>
    <mergeCell ref="A18:J18"/>
    <mergeCell ref="K18:AA18"/>
    <mergeCell ref="AB27:AC27"/>
    <mergeCell ref="A19:J19"/>
    <mergeCell ref="K19:AA19"/>
    <mergeCell ref="A20:J20"/>
    <mergeCell ref="K20:AA20"/>
    <mergeCell ref="A21:J21"/>
    <mergeCell ref="K21:AA21"/>
    <mergeCell ref="C22:D22"/>
    <mergeCell ref="A24:J24"/>
    <mergeCell ref="K24:AA24"/>
    <mergeCell ref="A27:AA27"/>
    <mergeCell ref="AA22:AB22"/>
    <mergeCell ref="AE29:AE31"/>
    <mergeCell ref="AF29:AF31"/>
    <mergeCell ref="AG29:AG31"/>
    <mergeCell ref="P30:Q30"/>
    <mergeCell ref="Y29:Y31"/>
    <mergeCell ref="Z29:Z31"/>
    <mergeCell ref="AA29:AA31"/>
    <mergeCell ref="AB29:AB31"/>
    <mergeCell ref="V30:V31"/>
    <mergeCell ref="W30:W31"/>
    <mergeCell ref="T29:U29"/>
    <mergeCell ref="V29:W29"/>
    <mergeCell ref="X29:X31"/>
    <mergeCell ref="AC29:AC31"/>
    <mergeCell ref="AD29:AD31"/>
    <mergeCell ref="R30:R31"/>
    <mergeCell ref="U30:U31"/>
    <mergeCell ref="M30:M31"/>
    <mergeCell ref="N30:N31"/>
    <mergeCell ref="O30:O31"/>
    <mergeCell ref="T30:T31"/>
    <mergeCell ref="A29:A31"/>
    <mergeCell ref="B29:B31"/>
    <mergeCell ref="C29:D29"/>
    <mergeCell ref="E29:E31"/>
    <mergeCell ref="C30:C31"/>
    <mergeCell ref="D30:D31"/>
    <mergeCell ref="A123:D123"/>
    <mergeCell ref="A124:D124"/>
    <mergeCell ref="D126:F126"/>
    <mergeCell ref="F29:F31"/>
    <mergeCell ref="G29:K29"/>
    <mergeCell ref="L29:M29"/>
    <mergeCell ref="N29:R29"/>
    <mergeCell ref="S29:S31"/>
    <mergeCell ref="G30:G31"/>
    <mergeCell ref="H30:H31"/>
    <mergeCell ref="I30:J30"/>
    <mergeCell ref="K30:K31"/>
    <mergeCell ref="L30:L31"/>
  </mergeCells>
  <pageMargins left="0.25" right="0.25" top="0.75" bottom="0.75" header="0.3" footer="0.3"/>
  <pageSetup paperSize="9" orientation="landscape" horizontalDpi="180" verticalDpi="180" r:id="rId1"/>
  <rowBreaks count="1" manualBreakCount="1">
    <brk id="28" max="3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 изменениями</vt:lpstr>
      <vt:lpstr>'С изменениями'!Область_печати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/>
  <dc:creator/>
  <cp:keywords/>
  <dc:description>Документ с сайта pro-goszakaz.ru</dc:description>
  <cp:lastModifiedBy/>
  <dcterms:created xsi:type="dcterms:W3CDTF">2018-11-06T08:23:54Z</dcterms:created>
  <dcterms:modified xsi:type="dcterms:W3CDTF">2018-12-24T08:11:06Z</dcterms:modified>
  <cp:category/>
  <cp:contentStatus/>
</cp:coreProperties>
</file>