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<sst xmlns="http://schemas.openxmlformats.org/spreadsheetml/2006/main" count="345" uniqueCount="127">
  <si>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</si>
  <si>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</si>
  <si>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</si>
  <si>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аванса*(процентов)</t>
  </si>
  <si>
    <t>Планируемые платежи (тыс. рублей)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</si>
  <si>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</si>
  <si>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</si>
  <si>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</si>
  <si>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</si>
  <si>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</si>
  <si>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</si>
  <si>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</si>
  <si>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закупки*</t>
  </si>
  <si>
    <t>Дополнительные требования к участникам закупки отдельных видов товаров, работ, услуг*</t>
  </si>
  <si>
    <t>Сведения о проведении обязательного общественного обсуждения закупки*</t>
  </si>
  <si>
    <t>Информация о банковском сопровождении контрактов*</t>
  </si>
  <si>
    <t>Обоснование внесения изменений*</t>
  </si>
  <si>
    <t>наименование</t>
  </si>
  <si>
    <t>описание</t>
  </si>
  <si>
    <t>на текущий финансовый год</t>
  </si>
  <si>
    <t>период</t>
  </si>
  <si>
    <t>последующие годы</t>
  </si>
  <si>
    <t>всего</t>
  </si>
  <si>
    <t>на плановый период</t>
  </si>
  <si>
    <t>заявки</t>
  </si>
  <si>
    <t>исполнения контракта</t>
  </si>
  <si>
    <t>на первый год</t>
  </si>
  <si>
    <t>на второй год</t>
  </si>
  <si>
    <t>Итого предусмотрено на осуществление закупок - всего</t>
  </si>
  <si>
    <t>в том числе: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</si>
  <si>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</si>
  <si>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План-график</t>
  </si>
  <si>
    <t>Коды</t>
  </si>
  <si>
    <t>ИНН</t>
  </si>
  <si>
    <t>КПП</t>
  </si>
  <si>
    <t>Совокупный годовой объем закупок (справочно)</t>
  </si>
  <si>
    <t>Преимущества, предоставляемые участникам закупки (да или нет)</t>
  </si>
  <si>
    <t>(  *  ) При наличии</t>
  </si>
  <si>
    <t>Расходы на услуги связи:</t>
  </si>
  <si>
    <t>Интернет 6000 руб. х 12 мес.</t>
  </si>
  <si>
    <t>телефон 4991,68 х 12 мес</t>
  </si>
  <si>
    <t>Прочие работы и услуги</t>
  </si>
  <si>
    <t>Увеличение стоимости основных средств:</t>
  </si>
  <si>
    <t>Расходы на содержание имущества:</t>
  </si>
  <si>
    <t>Увеличение стимости материальных запасов</t>
  </si>
  <si>
    <t>Бумага для удостоверений</t>
  </si>
  <si>
    <t>Видеокарта 6 шт</t>
  </si>
  <si>
    <t>Мышь+клавиатура</t>
  </si>
  <si>
    <t>Всего</t>
  </si>
  <si>
    <t>ПДД</t>
  </si>
  <si>
    <t>ИТОГО Бюбжетные Средства</t>
  </si>
  <si>
    <t>БС</t>
  </si>
  <si>
    <t>ИТОГО ПДД</t>
  </si>
  <si>
    <t>г. Новосибирск, ул. Фабричная, дом 18, тел. (383) 349-92-97, E-mail: umcgochs@ngs.ru</t>
  </si>
  <si>
    <t xml:space="preserve"> ОКАТО</t>
  </si>
  <si>
    <t>Ремонт ризографа 1 х 2000 руб.</t>
  </si>
  <si>
    <t>Обслуживание ККМ 12 мес. х 650 руб.</t>
  </si>
  <si>
    <t>Замена ЭКЛЗ 1 х 7500 руб.</t>
  </si>
  <si>
    <t>Ремонт оборудования 1 х 3000 руб.</t>
  </si>
  <si>
    <t>Услуги по тех. обслуж. Автомобиля</t>
  </si>
  <si>
    <t>Услуги по санитарной обработке кулера</t>
  </si>
  <si>
    <t xml:space="preserve">Заправка картриджа </t>
  </si>
  <si>
    <t>тех. осмотр 2 х 783 руб.</t>
  </si>
  <si>
    <t>сопровожден. программы 1С 1300 руб х 6 ч. х 4</t>
  </si>
  <si>
    <t>Повышение квалификации: 7000 руб. х 3 чел.</t>
  </si>
  <si>
    <t>Сопровождение ПП по охране труда</t>
  </si>
  <si>
    <t>Услуги нотариуса</t>
  </si>
  <si>
    <t>Установка инф. Табло</t>
  </si>
  <si>
    <t>Услуги по перестрахованию (ОСАГО)</t>
  </si>
  <si>
    <t>лицензия Видеомост</t>
  </si>
  <si>
    <t>лицензия Windows</t>
  </si>
  <si>
    <t>сертификат ключа на закупки</t>
  </si>
  <si>
    <t>изготовление ключа по закупкам</t>
  </si>
  <si>
    <t>прочие услуги</t>
  </si>
  <si>
    <t>Подписка газет</t>
  </si>
  <si>
    <t>N 
п/п</t>
  </si>
  <si>
    <t>Медицинское имущество и тренажеры</t>
  </si>
  <si>
    <t>Полиграфическое оборудование</t>
  </si>
  <si>
    <t>настенные часы</t>
  </si>
  <si>
    <t>Мебель</t>
  </si>
  <si>
    <t>Информационное табло</t>
  </si>
  <si>
    <t>Тохограф</t>
  </si>
  <si>
    <t>Интерактивная доска</t>
  </si>
  <si>
    <t>Книги</t>
  </si>
  <si>
    <t>Телефонные аппараты</t>
  </si>
  <si>
    <t>Крепежные изделия</t>
  </si>
  <si>
    <t xml:space="preserve">Бутилированная вода </t>
  </si>
  <si>
    <t>Стаканчики пластиковые</t>
  </si>
  <si>
    <t>Приобретение расходных материалов</t>
  </si>
  <si>
    <t>закупок путем проведения запроса котировок</t>
  </si>
  <si>
    <t>мес.</t>
  </si>
  <si>
    <t>ед.</t>
  </si>
  <si>
    <t>кварт.</t>
  </si>
  <si>
    <t>чел.</t>
  </si>
  <si>
    <t>год.</t>
  </si>
  <si>
    <t>Подписка на БСС (бухгалтерская справоч. система)</t>
  </si>
  <si>
    <t>бут.</t>
  </si>
  <si>
    <t>сутки</t>
  </si>
  <si>
    <t>упак.</t>
  </si>
  <si>
    <t>ежемесячно</t>
  </si>
  <si>
    <t>разовая</t>
  </si>
  <si>
    <t>по кварталам</t>
  </si>
  <si>
    <t>два раза год</t>
  </si>
  <si>
    <t>ежедневно</t>
  </si>
  <si>
    <t>Подписка на ИТС 1С 2472 руб х 12 мес.</t>
  </si>
  <si>
    <t xml:space="preserve">Обновление ключа по КРИСТА </t>
  </si>
  <si>
    <t>Ежедневный мед.осмотр водителя 60 руб. х 219 дней</t>
  </si>
  <si>
    <t>Оборудование и оргтехника</t>
  </si>
  <si>
    <t>Размер обеспечения
%</t>
  </si>
  <si>
    <t>да</t>
  </si>
  <si>
    <t>нет</t>
  </si>
  <si>
    <t>Запрос цен</t>
  </si>
  <si>
    <t>закупок товаров, работ, услуг для обеспечения нужд субъекта Российской Федерации и муниципальных нужд на 2017 год</t>
  </si>
  <si>
    <t>тыс. руб.</t>
  </si>
  <si>
    <t xml:space="preserve">Государственное автономное образовательное учреждение дополнительного профессионального </t>
  </si>
  <si>
    <t xml:space="preserve"> Новосибирской области" (ГАОУ ДПО НСО "УМЦ ГОЧС Новосибирской области)</t>
  </si>
  <si>
    <t>образования НСО "Учебно-методический центр по гражданской обороне и чрезвычайным ситуациям</t>
  </si>
  <si>
    <t>код по 
ОКЕИ</t>
  </si>
  <si>
    <t>м.п.</t>
  </si>
  <si>
    <t xml:space="preserve">         (ф.и.о, должность руководителя)           (подпись)                       (дата утверждения)</t>
  </si>
  <si>
    <t xml:space="preserve">                                                                                 Главный специалист АХО:   В.А.Абрамов      ___________</t>
  </si>
  <si>
    <t xml:space="preserve">                                                                                                    (ф.и.о. ответственного исполнителя)             (подпись)</t>
  </si>
  <si>
    <t>СОГЛАСОВАНО</t>
  </si>
  <si>
    <t>Главный бухгалтер__________________ Л.Б.Артамонова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</si>
  <si>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</si>
  <si>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</si>
  <si>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r>
      <t xml:space="preserve">       Директор: Королев В.А.     ___________       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 29 " декабря 2016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</si>
</sst>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 ;\-#,##0.000\ "/>
    <numFmt numFmtId="169" formatCode="0.000"/>
    <numFmt numFmtId="170" formatCode="_-* #,##0.000_р_._-;\-* #,##0.000_р_._-;_-* &quot;-&quot;?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464C55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464C55"/>
      <name val="Times New Roman"/>
      <family val="1"/>
    </font>
    <font>
      <sz val="10"/>
      <color rgb="FF464C55"/>
      <name val="Times New Roman"/>
      <family val="1"/>
    </font>
    <font>
      <sz val="9"/>
      <color rgb="FF464C55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top"/>
    </xf>
    <xf numFmtId="0" fontId="52" fillId="0" borderId="1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0" fontId="57" fillId="0" borderId="0" xfId="0" applyFont="1" applyAlignment="1">
      <alignment wrapText="1"/>
    </xf>
    <xf numFmtId="0" fontId="58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169" fontId="52" fillId="33" borderId="10" xfId="0" applyNumberFormat="1" applyFont="1" applyFill="1" applyBorder="1" applyAlignment="1">
      <alignment horizontal="right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wrapText="1"/>
    </xf>
    <xf numFmtId="43" fontId="52" fillId="0" borderId="10" xfId="60" applyFont="1" applyBorder="1" applyAlignment="1">
      <alignment horizontal="left" vertical="top"/>
    </xf>
    <xf numFmtId="169" fontId="52" fillId="0" borderId="10" xfId="60" applyNumberFormat="1" applyFont="1" applyBorder="1" applyAlignment="1">
      <alignment horizontal="right" vertical="top"/>
    </xf>
    <xf numFmtId="17" fontId="52" fillId="33" borderId="10" xfId="0" applyNumberFormat="1" applyFont="1" applyFill="1" applyBorder="1" applyAlignment="1">
      <alignment vertical="top" wrapText="1"/>
    </xf>
    <xf numFmtId="43" fontId="52" fillId="0" borderId="10" xfId="60" applyFont="1" applyFill="1" applyBorder="1" applyAlignment="1">
      <alignment horizontal="left" vertical="top"/>
    </xf>
    <xf numFmtId="169" fontId="52" fillId="0" borderId="10" xfId="6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/>
    </xf>
    <xf numFmtId="0" fontId="60" fillId="33" borderId="10" xfId="0" applyFont="1" applyFill="1" applyBorder="1" applyAlignment="1">
      <alignment vertical="top" wrapText="1"/>
    </xf>
    <xf numFmtId="43" fontId="60" fillId="33" borderId="10" xfId="0" applyNumberFormat="1" applyFont="1" applyFill="1" applyBorder="1" applyAlignment="1">
      <alignment vertical="top" wrapText="1"/>
    </xf>
    <xf numFmtId="169" fontId="60" fillId="33" borderId="10" xfId="0" applyNumberFormat="1" applyFont="1" applyFill="1" applyBorder="1" applyAlignment="1">
      <alignment horizontal="right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wrapText="1"/>
    </xf>
    <xf numFmtId="43" fontId="52" fillId="0" borderId="10" xfId="60" applyFont="1" applyFill="1" applyBorder="1" applyAlignment="1">
      <alignment horizontal="left"/>
    </xf>
    <xf numFmtId="169" fontId="52" fillId="0" borderId="10" xfId="60" applyNumberFormat="1" applyFont="1" applyFill="1" applyBorder="1" applyAlignment="1">
      <alignment horizontal="right"/>
    </xf>
    <xf numFmtId="0" fontId="52" fillId="33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/>
    </xf>
    <xf numFmtId="43" fontId="60" fillId="0" borderId="10" xfId="0" applyNumberFormat="1" applyFont="1" applyBorder="1" applyAlignment="1">
      <alignment horizontal="left" vertical="top"/>
    </xf>
    <xf numFmtId="169" fontId="60" fillId="0" borderId="10" xfId="0" applyNumberFormat="1" applyFont="1" applyBorder="1" applyAlignment="1">
      <alignment horizontal="right" vertical="top"/>
    </xf>
    <xf numFmtId="43" fontId="52" fillId="0" borderId="10" xfId="0" applyNumberFormat="1" applyFont="1" applyBorder="1" applyAlignment="1">
      <alignment horizontal="left" vertical="top"/>
    </xf>
    <xf numFmtId="169" fontId="52" fillId="0" borderId="10" xfId="0" applyNumberFormat="1" applyFont="1" applyBorder="1" applyAlignment="1">
      <alignment horizontal="right" vertical="top"/>
    </xf>
    <xf numFmtId="168" fontId="52" fillId="0" borderId="10" xfId="60" applyNumberFormat="1" applyFont="1" applyBorder="1" applyAlignment="1">
      <alignment horizontal="right" vertical="top"/>
    </xf>
    <xf numFmtId="168" fontId="52" fillId="0" borderId="10" xfId="60" applyNumberFormat="1" applyFont="1" applyFill="1" applyBorder="1" applyAlignment="1">
      <alignment horizontal="right"/>
    </xf>
    <xf numFmtId="168" fontId="52" fillId="0" borderId="10" xfId="60" applyNumberFormat="1" applyFont="1" applyFill="1" applyBorder="1" applyAlignment="1">
      <alignment horizontal="right" vertical="top"/>
    </xf>
    <xf numFmtId="168" fontId="60" fillId="0" borderId="10" xfId="0" applyNumberFormat="1" applyFont="1" applyBorder="1" applyAlignment="1">
      <alignment horizontal="right" vertical="top"/>
    </xf>
    <xf numFmtId="168" fontId="52" fillId="0" borderId="10" xfId="0" applyNumberFormat="1" applyFont="1" applyBorder="1" applyAlignment="1">
      <alignment horizontal="right" vertical="top"/>
    </xf>
    <xf numFmtId="43" fontId="52" fillId="0" borderId="10" xfId="0" applyNumberFormat="1" applyFont="1" applyFill="1" applyBorder="1" applyAlignment="1">
      <alignment horizontal="left" vertical="top"/>
    </xf>
    <xf numFmtId="168" fontId="52" fillId="0" borderId="10" xfId="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 horizontal="left" vertical="top"/>
    </xf>
    <xf numFmtId="170" fontId="52" fillId="0" borderId="10" xfId="60" applyNumberFormat="1" applyFont="1" applyBorder="1" applyAlignment="1">
      <alignment horizontal="left" vertical="top"/>
    </xf>
    <xf numFmtId="170" fontId="52" fillId="0" borderId="10" xfId="60" applyNumberFormat="1" applyFont="1" applyFill="1" applyBorder="1" applyAlignment="1">
      <alignment horizontal="left" vertical="top"/>
    </xf>
    <xf numFmtId="43" fontId="60" fillId="0" borderId="10" xfId="60" applyFont="1" applyFill="1" applyBorder="1" applyAlignment="1">
      <alignment horizontal="left" vertical="top"/>
    </xf>
    <xf numFmtId="170" fontId="60" fillId="0" borderId="10" xfId="6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wrapText="1"/>
    </xf>
    <xf numFmtId="0" fontId="60" fillId="0" borderId="10" xfId="0" applyFont="1" applyFill="1" applyBorder="1" applyAlignment="1">
      <alignment vertical="top" wrapText="1"/>
    </xf>
    <xf numFmtId="43" fontId="60" fillId="0" borderId="10" xfId="0" applyNumberFormat="1" applyFont="1" applyFill="1" applyBorder="1" applyAlignment="1">
      <alignment horizontal="left" vertical="top"/>
    </xf>
    <xf numFmtId="169" fontId="60" fillId="0" borderId="10" xfId="0" applyNumberFormat="1" applyFont="1" applyFill="1" applyBorder="1" applyAlignment="1">
      <alignment horizontal="right" vertical="top"/>
    </xf>
    <xf numFmtId="0" fontId="60" fillId="0" borderId="1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wrapText="1"/>
    </xf>
    <xf numFmtId="0" fontId="59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/>
    </xf>
    <xf numFmtId="169" fontId="52" fillId="0" borderId="10" xfId="0" applyNumberFormat="1" applyFont="1" applyFill="1" applyBorder="1" applyAlignment="1">
      <alignment horizontal="right" vertical="top"/>
    </xf>
    <xf numFmtId="43" fontId="60" fillId="0" borderId="0" xfId="0" applyNumberFormat="1" applyFont="1" applyAlignment="1">
      <alignment wrapText="1"/>
    </xf>
    <xf numFmtId="169" fontId="60" fillId="0" borderId="0" xfId="0" applyNumberFormat="1" applyFont="1" applyAlignment="1">
      <alignment horizontal="right" wrapText="1"/>
    </xf>
    <xf numFmtId="0" fontId="61" fillId="33" borderId="10" xfId="0" applyFont="1" applyFill="1" applyBorder="1" applyAlignment="1">
      <alignment horizontal="center" vertical="top" wrapText="1"/>
    </xf>
    <xf numFmtId="169" fontId="52" fillId="33" borderId="10" xfId="0" applyNumberFormat="1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textRotation="90" wrapText="1"/>
    </xf>
    <xf numFmtId="0" fontId="58" fillId="33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169" fontId="52" fillId="33" borderId="10" xfId="0" applyNumberFormat="1" applyFont="1" applyFill="1" applyBorder="1" applyAlignment="1">
      <alignment horizontal="right" vertical="top" wrapText="1"/>
    </xf>
    <xf numFmtId="0" fontId="60" fillId="33" borderId="10" xfId="0" applyFont="1" applyFill="1" applyBorder="1" applyAlignment="1">
      <alignment vertical="top" wrapText="1"/>
    </xf>
    <xf numFmtId="0" fontId="58" fillId="33" borderId="14" xfId="0" applyFont="1" applyFill="1" applyBorder="1" applyAlignment="1">
      <alignment horizontal="center" textRotation="90" wrapText="1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1" xfId="0" applyFont="1" applyFill="1" applyBorder="1" applyAlignment="1">
      <alignment horizontal="center" textRotation="90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Fill="1" applyBorder="1" applyAlignment="1">
      <alignment textRotation="90" wrapText="1"/>
    </xf>
    <xf numFmtId="0" fontId="58" fillId="0" borderId="10" xfId="0" applyFont="1" applyFill="1" applyBorder="1" applyAlignment="1">
      <alignment horizontal="center" textRotation="90" wrapText="1"/>
    </xf>
    <xf numFmtId="0" fontId="57" fillId="0" borderId="10" xfId="0" applyFont="1" applyBorder="1" applyAlignment="1">
      <alignment horizontal="center" textRotation="90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7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vo.garant.ru/document?id=71067350" TargetMode="External" /><Relationship Id="rId3" Type="http://schemas.openxmlformats.org/officeDocument/2006/relationships/hyperlink" Target="http://ivo.garant.ru/document?id=71067350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92</xdr:row>
      <xdr:rowOff>0</xdr:rowOff>
    </xdr:from>
    <xdr:to>
      <xdr:col>0</xdr:col>
      <xdr:colOff>161925</xdr:colOff>
      <xdr:row>93</xdr:row>
      <xdr:rowOff>19050</xdr:rowOff>
    </xdr:to>
    <xdr:pic>
      <xdr:nvPicPr>
        <xdr:cNvPr id="1" name="Picture 1" descr="http://base.garant.ru/static/base/img/save-fil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832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95250</xdr:colOff>
      <xdr:row>92</xdr:row>
      <xdr:rowOff>104775</xdr:rowOff>
    </xdr:to>
    <xdr:pic>
      <xdr:nvPicPr>
        <xdr:cNvPr id="2" name="Picture 2" descr="http://base.garant.ru/static/garant/images/layout/close-banne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983200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tabSelected="1" view="pageBreakPreview" zoomScaleSheetLayoutView="100" zoomScalePageLayoutView="0" workbookViewId="0" topLeftCell="A1">
      <selection activeCell="A86" sqref="A86:L86"/>
    </sheetView>
  </sheetViews>
  <sheetFormatPr defaultColWidth="9.140625" defaultRowHeight="15"/>
  <cols>
    <col min="1" max="1" width="3.7109375" style="4" customWidth="1"/>
    <col min="2" max="2" width="5.28125" style="4" customWidth="1"/>
    <col min="3" max="3" width="44.7109375" style="4" customWidth="1"/>
    <col min="4" max="4" width="4.140625" style="4" customWidth="1"/>
    <col min="5" max="5" width="11.421875" style="4" customWidth="1"/>
    <col min="6" max="6" width="9.140625" style="4" customWidth="1"/>
    <col min="7" max="7" width="10.57421875" style="4" customWidth="1"/>
    <col min="8" max="8" width="11.00390625" style="4" customWidth="1"/>
    <col min="9" max="9" width="8.140625" style="4" customWidth="1"/>
    <col min="10" max="10" width="6.7109375" style="4" customWidth="1"/>
    <col min="11" max="11" width="5.28125" style="4" customWidth="1"/>
    <col min="12" max="12" width="7.28125" style="4" customWidth="1"/>
    <col min="13" max="13" width="6.421875" style="4" customWidth="1"/>
    <col min="14" max="14" width="7.7109375" style="4" customWidth="1"/>
    <col min="15" max="15" width="7.00390625" style="4" customWidth="1"/>
    <col min="16" max="16" width="5.8515625" style="4" customWidth="1"/>
    <col min="17" max="17" width="6.28125" style="4" customWidth="1"/>
    <col min="18" max="18" width="12.28125" style="4" customWidth="1"/>
    <col min="19" max="19" width="7.00390625" style="4" customWidth="1"/>
    <col min="20" max="20" width="7.57421875" style="4" customWidth="1"/>
    <col min="21" max="22" width="7.28125" style="4" customWidth="1"/>
    <col min="23" max="23" width="10.140625" style="4" customWidth="1"/>
    <col min="24" max="25" width="9.140625" style="4" customWidth="1"/>
    <col min="26" max="26" width="5.28125" style="4" customWidth="1"/>
    <col min="27" max="27" width="7.00390625" style="4" customWidth="1"/>
    <col min="28" max="28" width="5.140625" style="4" customWidth="1"/>
    <col min="29" max="29" width="5.00390625" style="4" customWidth="1"/>
    <col min="30" max="30" width="3.57421875" style="4" customWidth="1"/>
    <col min="31" max="16384" width="9.140625" style="4" customWidth="1"/>
  </cols>
  <sheetData>
    <row r="1" spans="1:11" ht="13.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 customHeight="1">
      <c r="A2" s="89" t="s">
        <v>112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9.75" customHeight="1"/>
    <row r="4" spans="1:11" ht="15">
      <c r="A4" s="5"/>
      <c r="B4" s="6"/>
      <c r="C4" s="7"/>
      <c r="D4" s="8"/>
      <c r="E4" s="9"/>
      <c r="F4" s="9"/>
      <c r="G4" s="9"/>
      <c r="H4" s="9"/>
      <c r="I4" s="10"/>
      <c r="J4" s="90" t="s">
        <v>32</v>
      </c>
      <c r="K4" s="90"/>
    </row>
    <row r="5" spans="1:11" ht="15.75" customHeight="1">
      <c r="A5" s="71" t="s">
        <v>114</v>
      </c>
      <c r="B5" s="71"/>
      <c r="C5" s="71"/>
      <c r="D5" s="71"/>
      <c r="E5" s="71"/>
      <c r="F5" s="71"/>
      <c r="G5" s="71"/>
      <c r="I5" s="11" t="s">
        <v>54</v>
      </c>
      <c r="J5" s="90">
        <v>50401000000</v>
      </c>
      <c r="K5" s="90"/>
    </row>
    <row r="6" spans="1:11" ht="17.25" customHeight="1">
      <c r="A6" s="71" t="s">
        <v>116</v>
      </c>
      <c r="B6" s="71"/>
      <c r="C6" s="71"/>
      <c r="D6" s="71"/>
      <c r="E6" s="71"/>
      <c r="F6" s="71"/>
      <c r="G6" s="71"/>
      <c r="I6" s="11" t="s">
        <v>33</v>
      </c>
      <c r="J6" s="90">
        <v>5406651806</v>
      </c>
      <c r="K6" s="90"/>
    </row>
    <row r="7" spans="1:11" ht="16.5" customHeight="1">
      <c r="A7" s="72" t="s">
        <v>115</v>
      </c>
      <c r="B7" s="72"/>
      <c r="C7" s="72"/>
      <c r="D7" s="72"/>
      <c r="E7" s="72"/>
      <c r="F7" s="72"/>
      <c r="G7" s="72"/>
      <c r="I7" s="11" t="s">
        <v>34</v>
      </c>
      <c r="J7" s="90">
        <v>540701001</v>
      </c>
      <c r="K7" s="90"/>
    </row>
    <row r="8" spans="1:11" ht="18" customHeight="1">
      <c r="A8" s="73" t="s">
        <v>53</v>
      </c>
      <c r="B8" s="73"/>
      <c r="C8" s="73"/>
      <c r="D8" s="73"/>
      <c r="E8" s="73"/>
      <c r="F8" s="73"/>
      <c r="G8" s="73"/>
      <c r="I8" s="12"/>
      <c r="J8" s="90"/>
      <c r="K8" s="90"/>
    </row>
    <row r="9" spans="1:11" ht="16.5" customHeight="1">
      <c r="A9" s="72" t="s">
        <v>35</v>
      </c>
      <c r="B9" s="72"/>
      <c r="C9" s="72"/>
      <c r="D9" s="72"/>
      <c r="E9" s="72"/>
      <c r="F9" s="72"/>
      <c r="G9" s="72"/>
      <c r="I9" s="11" t="s">
        <v>113</v>
      </c>
      <c r="J9" s="90">
        <v>1300</v>
      </c>
      <c r="K9" s="90"/>
    </row>
    <row r="11" spans="1:32" s="13" customFormat="1" ht="128.25" customHeight="1">
      <c r="A11" s="70" t="s">
        <v>75</v>
      </c>
      <c r="B11" s="81" t="s">
        <v>0</v>
      </c>
      <c r="C11" s="70" t="s">
        <v>1</v>
      </c>
      <c r="D11" s="70"/>
      <c r="E11" s="69" t="s">
        <v>2</v>
      </c>
      <c r="F11" s="87" t="s">
        <v>3</v>
      </c>
      <c r="G11" s="70" t="s">
        <v>4</v>
      </c>
      <c r="H11" s="70"/>
      <c r="I11" s="70"/>
      <c r="J11" s="70"/>
      <c r="K11" s="70" t="s">
        <v>5</v>
      </c>
      <c r="L11" s="70"/>
      <c r="M11" s="70" t="s">
        <v>6</v>
      </c>
      <c r="N11" s="70"/>
      <c r="O11" s="70"/>
      <c r="P11" s="70"/>
      <c r="Q11" s="70"/>
      <c r="R11" s="70" t="s">
        <v>7</v>
      </c>
      <c r="S11" s="70" t="s">
        <v>108</v>
      </c>
      <c r="T11" s="70"/>
      <c r="U11" s="69" t="s">
        <v>8</v>
      </c>
      <c r="V11" s="69" t="s">
        <v>9</v>
      </c>
      <c r="W11" s="69" t="s">
        <v>10</v>
      </c>
      <c r="X11" s="69" t="s">
        <v>36</v>
      </c>
      <c r="Y11" s="69" t="s">
        <v>11</v>
      </c>
      <c r="Z11" s="85" t="s">
        <v>12</v>
      </c>
      <c r="AA11" s="85" t="s">
        <v>13</v>
      </c>
      <c r="AB11" s="85" t="s">
        <v>14</v>
      </c>
      <c r="AC11" s="85" t="s">
        <v>15</v>
      </c>
      <c r="AD11" s="85" t="s">
        <v>16</v>
      </c>
      <c r="AE11" s="86" t="s">
        <v>124</v>
      </c>
      <c r="AF11" s="86" t="s">
        <v>125</v>
      </c>
    </row>
    <row r="12" spans="1:32" s="13" customFormat="1" ht="12" customHeight="1">
      <c r="A12" s="70"/>
      <c r="B12" s="82"/>
      <c r="C12" s="70" t="s">
        <v>17</v>
      </c>
      <c r="D12" s="81" t="s">
        <v>18</v>
      </c>
      <c r="E12" s="69"/>
      <c r="F12" s="87"/>
      <c r="G12" s="70" t="s">
        <v>19</v>
      </c>
      <c r="H12" s="70" t="s">
        <v>23</v>
      </c>
      <c r="I12" s="70"/>
      <c r="J12" s="70" t="s">
        <v>21</v>
      </c>
      <c r="K12" s="84" t="s">
        <v>117</v>
      </c>
      <c r="L12" s="70" t="s">
        <v>17</v>
      </c>
      <c r="M12" s="70" t="s">
        <v>22</v>
      </c>
      <c r="N12" s="70" t="s">
        <v>19</v>
      </c>
      <c r="O12" s="70" t="s">
        <v>23</v>
      </c>
      <c r="P12" s="70"/>
      <c r="Q12" s="74" t="s">
        <v>21</v>
      </c>
      <c r="R12" s="70"/>
      <c r="S12" s="70" t="s">
        <v>24</v>
      </c>
      <c r="T12" s="74" t="s">
        <v>25</v>
      </c>
      <c r="U12" s="69"/>
      <c r="V12" s="69"/>
      <c r="W12" s="69"/>
      <c r="X12" s="69"/>
      <c r="Y12" s="69"/>
      <c r="Z12" s="85"/>
      <c r="AA12" s="85"/>
      <c r="AB12" s="85"/>
      <c r="AC12" s="85"/>
      <c r="AD12" s="85"/>
      <c r="AE12" s="86"/>
      <c r="AF12" s="86"/>
    </row>
    <row r="13" spans="1:32" s="13" customFormat="1" ht="16.5" customHeight="1" hidden="1" thickBot="1">
      <c r="A13" s="70"/>
      <c r="B13" s="82"/>
      <c r="C13" s="70"/>
      <c r="D13" s="82"/>
      <c r="E13" s="69"/>
      <c r="F13" s="87"/>
      <c r="G13" s="70"/>
      <c r="H13" s="70" t="s">
        <v>20</v>
      </c>
      <c r="I13" s="70"/>
      <c r="J13" s="70"/>
      <c r="K13" s="84"/>
      <c r="L13" s="70"/>
      <c r="M13" s="70"/>
      <c r="N13" s="70"/>
      <c r="O13" s="70"/>
      <c r="P13" s="70"/>
      <c r="Q13" s="75"/>
      <c r="R13" s="70"/>
      <c r="S13" s="70"/>
      <c r="T13" s="75"/>
      <c r="U13" s="69"/>
      <c r="V13" s="69"/>
      <c r="W13" s="69"/>
      <c r="X13" s="69"/>
      <c r="Y13" s="69"/>
      <c r="Z13" s="85"/>
      <c r="AA13" s="85"/>
      <c r="AB13" s="85"/>
      <c r="AC13" s="85"/>
      <c r="AD13" s="85"/>
      <c r="AE13" s="86"/>
      <c r="AF13" s="86"/>
    </row>
    <row r="14" spans="1:32" s="13" customFormat="1" ht="34.5" customHeight="1">
      <c r="A14" s="70"/>
      <c r="B14" s="83"/>
      <c r="C14" s="70"/>
      <c r="D14" s="83"/>
      <c r="E14" s="69"/>
      <c r="F14" s="87"/>
      <c r="G14" s="70"/>
      <c r="H14" s="14" t="s">
        <v>26</v>
      </c>
      <c r="I14" s="14" t="s">
        <v>27</v>
      </c>
      <c r="J14" s="70"/>
      <c r="K14" s="84"/>
      <c r="L14" s="70"/>
      <c r="M14" s="70"/>
      <c r="N14" s="70"/>
      <c r="O14" s="14" t="s">
        <v>26</v>
      </c>
      <c r="P14" s="14" t="s">
        <v>27</v>
      </c>
      <c r="Q14" s="76"/>
      <c r="R14" s="70"/>
      <c r="S14" s="70"/>
      <c r="T14" s="76"/>
      <c r="U14" s="69"/>
      <c r="V14" s="69"/>
      <c r="W14" s="69"/>
      <c r="X14" s="69"/>
      <c r="Y14" s="69"/>
      <c r="Z14" s="85"/>
      <c r="AA14" s="85"/>
      <c r="AB14" s="85"/>
      <c r="AC14" s="85"/>
      <c r="AD14" s="85"/>
      <c r="AE14" s="86"/>
      <c r="AF14" s="86"/>
    </row>
    <row r="15" spans="1:32" s="68" customFormat="1" ht="12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I15" s="67">
        <v>9</v>
      </c>
      <c r="J15" s="67">
        <v>10</v>
      </c>
      <c r="K15" s="67">
        <v>11</v>
      </c>
      <c r="L15" s="67">
        <v>12</v>
      </c>
      <c r="M15" s="67">
        <v>13</v>
      </c>
      <c r="N15" s="67">
        <v>14</v>
      </c>
      <c r="O15" s="67">
        <v>15</v>
      </c>
      <c r="P15" s="67">
        <v>16</v>
      </c>
      <c r="Q15" s="67">
        <v>17</v>
      </c>
      <c r="R15" s="67">
        <v>18</v>
      </c>
      <c r="S15" s="67">
        <v>19</v>
      </c>
      <c r="T15" s="67">
        <v>20</v>
      </c>
      <c r="U15" s="67">
        <v>21</v>
      </c>
      <c r="V15" s="67">
        <v>22</v>
      </c>
      <c r="W15" s="67">
        <v>23</v>
      </c>
      <c r="X15" s="67">
        <v>24</v>
      </c>
      <c r="Y15" s="67">
        <v>25</v>
      </c>
      <c r="Z15" s="67">
        <v>26</v>
      </c>
      <c r="AA15" s="67">
        <v>27</v>
      </c>
      <c r="AB15" s="67">
        <v>28</v>
      </c>
      <c r="AC15" s="67">
        <v>29</v>
      </c>
      <c r="AD15" s="67">
        <v>30</v>
      </c>
      <c r="AE15" s="67">
        <v>31</v>
      </c>
      <c r="AF15" s="67">
        <v>32</v>
      </c>
    </row>
    <row r="16" spans="1:32" s="19" customFormat="1" ht="12.75">
      <c r="A16" s="15"/>
      <c r="B16" s="16" t="s">
        <v>49</v>
      </c>
      <c r="C16" s="1" t="s">
        <v>43</v>
      </c>
      <c r="D16" s="15"/>
      <c r="E16" s="17"/>
      <c r="F16" s="15"/>
      <c r="G16" s="17"/>
      <c r="H16" s="15"/>
      <c r="I16" s="15"/>
      <c r="J16" s="15"/>
      <c r="K16" s="18"/>
      <c r="L16" s="1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8"/>
      <c r="Y16" s="18"/>
      <c r="Z16" s="15"/>
      <c r="AA16" s="15"/>
      <c r="AB16" s="15"/>
      <c r="AC16" s="15"/>
      <c r="AD16" s="15"/>
      <c r="AE16" s="15"/>
      <c r="AF16" s="15"/>
    </row>
    <row r="17" spans="1:32" s="19" customFormat="1" ht="18.75" customHeight="1">
      <c r="A17" s="15">
        <v>1</v>
      </c>
      <c r="B17" s="15">
        <v>95</v>
      </c>
      <c r="C17" s="2" t="s">
        <v>56</v>
      </c>
      <c r="D17" s="20"/>
      <c r="E17" s="21">
        <v>7.8</v>
      </c>
      <c r="F17" s="15"/>
      <c r="G17" s="21">
        <v>7.8</v>
      </c>
      <c r="H17" s="21">
        <v>7.8</v>
      </c>
      <c r="I17" s="15"/>
      <c r="J17" s="15"/>
      <c r="K17" s="18">
        <v>362</v>
      </c>
      <c r="L17" s="18" t="s">
        <v>90</v>
      </c>
      <c r="M17" s="15">
        <v>12</v>
      </c>
      <c r="N17" s="15">
        <v>12</v>
      </c>
      <c r="O17" s="15">
        <v>12</v>
      </c>
      <c r="P17" s="15"/>
      <c r="Q17" s="15"/>
      <c r="R17" s="15" t="s">
        <v>99</v>
      </c>
      <c r="S17" s="15"/>
      <c r="T17" s="15">
        <v>100</v>
      </c>
      <c r="U17" s="22">
        <v>42736</v>
      </c>
      <c r="V17" s="22">
        <v>43070</v>
      </c>
      <c r="W17" s="15" t="s">
        <v>111</v>
      </c>
      <c r="X17" s="18" t="s">
        <v>110</v>
      </c>
      <c r="Y17" s="18" t="s">
        <v>109</v>
      </c>
      <c r="Z17" s="15"/>
      <c r="AA17" s="15"/>
      <c r="AB17" s="15"/>
      <c r="AC17" s="15"/>
      <c r="AD17" s="15"/>
      <c r="AE17" s="15"/>
      <c r="AF17" s="15"/>
    </row>
    <row r="18" spans="1:32" s="19" customFormat="1" ht="12.75">
      <c r="A18" s="15">
        <v>2</v>
      </c>
      <c r="B18" s="15">
        <v>95</v>
      </c>
      <c r="C18" s="1" t="s">
        <v>57</v>
      </c>
      <c r="D18" s="20"/>
      <c r="E18" s="21">
        <v>7.5</v>
      </c>
      <c r="F18" s="15"/>
      <c r="G18" s="21">
        <v>7.5</v>
      </c>
      <c r="H18" s="21">
        <v>7.5</v>
      </c>
      <c r="I18" s="15"/>
      <c r="J18" s="15"/>
      <c r="K18" s="18">
        <v>642</v>
      </c>
      <c r="L18" s="18" t="s">
        <v>91</v>
      </c>
      <c r="M18" s="15">
        <v>1</v>
      </c>
      <c r="N18" s="15">
        <v>1</v>
      </c>
      <c r="O18" s="15">
        <v>1</v>
      </c>
      <c r="P18" s="15"/>
      <c r="Q18" s="15"/>
      <c r="R18" s="15" t="s">
        <v>100</v>
      </c>
      <c r="S18" s="15"/>
      <c r="T18" s="15">
        <v>100</v>
      </c>
      <c r="U18" s="22">
        <v>43009</v>
      </c>
      <c r="V18" s="22">
        <v>43009</v>
      </c>
      <c r="W18" s="15" t="s">
        <v>111</v>
      </c>
      <c r="X18" s="18" t="s">
        <v>110</v>
      </c>
      <c r="Y18" s="18" t="s">
        <v>109</v>
      </c>
      <c r="Z18" s="15"/>
      <c r="AA18" s="15"/>
      <c r="AB18" s="15"/>
      <c r="AC18" s="15"/>
      <c r="AD18" s="15"/>
      <c r="AE18" s="15"/>
      <c r="AF18" s="15"/>
    </row>
    <row r="19" spans="1:32" s="19" customFormat="1" ht="12.75">
      <c r="A19" s="15">
        <v>3</v>
      </c>
      <c r="B19" s="15">
        <v>95</v>
      </c>
      <c r="C19" s="1" t="s">
        <v>55</v>
      </c>
      <c r="D19" s="23"/>
      <c r="E19" s="24">
        <v>2</v>
      </c>
      <c r="F19" s="15"/>
      <c r="G19" s="24">
        <v>2</v>
      </c>
      <c r="H19" s="24">
        <v>2</v>
      </c>
      <c r="I19" s="15"/>
      <c r="J19" s="15"/>
      <c r="K19" s="18">
        <v>642</v>
      </c>
      <c r="L19" s="18" t="s">
        <v>91</v>
      </c>
      <c r="M19" s="15">
        <v>1</v>
      </c>
      <c r="N19" s="15">
        <v>1</v>
      </c>
      <c r="O19" s="15">
        <v>1</v>
      </c>
      <c r="P19" s="15"/>
      <c r="Q19" s="15"/>
      <c r="R19" s="15" t="s">
        <v>100</v>
      </c>
      <c r="S19" s="15"/>
      <c r="T19" s="15">
        <v>100</v>
      </c>
      <c r="U19" s="22">
        <v>42979</v>
      </c>
      <c r="V19" s="22">
        <v>42979</v>
      </c>
      <c r="W19" s="15" t="s">
        <v>111</v>
      </c>
      <c r="X19" s="18" t="s">
        <v>110</v>
      </c>
      <c r="Y19" s="18" t="s">
        <v>109</v>
      </c>
      <c r="Z19" s="15"/>
      <c r="AA19" s="15"/>
      <c r="AB19" s="15"/>
      <c r="AC19" s="15"/>
      <c r="AD19" s="15"/>
      <c r="AE19" s="15"/>
      <c r="AF19" s="15"/>
    </row>
    <row r="20" spans="1:32" s="19" customFormat="1" ht="12.75">
      <c r="A20" s="15">
        <v>4</v>
      </c>
      <c r="B20" s="15">
        <v>29</v>
      </c>
      <c r="C20" s="1" t="s">
        <v>59</v>
      </c>
      <c r="D20" s="23"/>
      <c r="E20" s="24">
        <v>3.265</v>
      </c>
      <c r="F20" s="15"/>
      <c r="G20" s="24">
        <v>3.265</v>
      </c>
      <c r="H20" s="24">
        <v>3.265</v>
      </c>
      <c r="I20" s="15"/>
      <c r="J20" s="15"/>
      <c r="K20" s="18">
        <v>642</v>
      </c>
      <c r="L20" s="18" t="s">
        <v>91</v>
      </c>
      <c r="M20" s="15">
        <v>1</v>
      </c>
      <c r="N20" s="15">
        <v>1</v>
      </c>
      <c r="O20" s="15">
        <v>1</v>
      </c>
      <c r="P20" s="15"/>
      <c r="Q20" s="15"/>
      <c r="R20" s="15" t="s">
        <v>100</v>
      </c>
      <c r="S20" s="15"/>
      <c r="T20" s="15">
        <v>100</v>
      </c>
      <c r="U20" s="22">
        <v>43009</v>
      </c>
      <c r="V20" s="22">
        <v>43009</v>
      </c>
      <c r="W20" s="15" t="s">
        <v>111</v>
      </c>
      <c r="X20" s="18" t="s">
        <v>110</v>
      </c>
      <c r="Y20" s="18" t="s">
        <v>109</v>
      </c>
      <c r="Z20" s="15"/>
      <c r="AA20" s="15"/>
      <c r="AB20" s="15"/>
      <c r="AC20" s="15"/>
      <c r="AD20" s="15"/>
      <c r="AE20" s="15"/>
      <c r="AF20" s="15"/>
    </row>
    <row r="21" spans="1:32" s="19" customFormat="1" ht="12.75">
      <c r="A21" s="15">
        <v>5</v>
      </c>
      <c r="B21" s="15">
        <v>36</v>
      </c>
      <c r="C21" s="25" t="s">
        <v>60</v>
      </c>
      <c r="D21" s="23"/>
      <c r="E21" s="24">
        <v>2.4</v>
      </c>
      <c r="F21" s="15"/>
      <c r="G21" s="24">
        <v>2.4</v>
      </c>
      <c r="H21" s="24">
        <v>2.4</v>
      </c>
      <c r="I21" s="15"/>
      <c r="J21" s="15"/>
      <c r="K21" s="18">
        <v>642</v>
      </c>
      <c r="L21" s="18" t="s">
        <v>91</v>
      </c>
      <c r="M21" s="15">
        <v>3</v>
      </c>
      <c r="N21" s="15">
        <v>3</v>
      </c>
      <c r="O21" s="15">
        <v>3</v>
      </c>
      <c r="P21" s="15"/>
      <c r="Q21" s="15"/>
      <c r="R21" s="15" t="s">
        <v>100</v>
      </c>
      <c r="S21" s="15">
        <v>100</v>
      </c>
      <c r="T21" s="15"/>
      <c r="U21" s="22">
        <v>42887</v>
      </c>
      <c r="V21" s="22">
        <v>42887</v>
      </c>
      <c r="W21" s="15" t="s">
        <v>111</v>
      </c>
      <c r="X21" s="18" t="s">
        <v>110</v>
      </c>
      <c r="Y21" s="18" t="s">
        <v>109</v>
      </c>
      <c r="Z21" s="15"/>
      <c r="AA21" s="15"/>
      <c r="AB21" s="15"/>
      <c r="AC21" s="15"/>
      <c r="AD21" s="15"/>
      <c r="AE21" s="15"/>
      <c r="AF21" s="15"/>
    </row>
    <row r="22" spans="1:32" s="19" customFormat="1" ht="12.75">
      <c r="A22" s="15">
        <v>6</v>
      </c>
      <c r="B22" s="15">
        <v>33</v>
      </c>
      <c r="C22" s="1" t="s">
        <v>58</v>
      </c>
      <c r="D22" s="23"/>
      <c r="E22" s="24">
        <v>3</v>
      </c>
      <c r="F22" s="15"/>
      <c r="G22" s="24">
        <v>3</v>
      </c>
      <c r="H22" s="24">
        <v>3</v>
      </c>
      <c r="I22" s="15"/>
      <c r="J22" s="15"/>
      <c r="K22" s="18">
        <v>642</v>
      </c>
      <c r="L22" s="18" t="s">
        <v>91</v>
      </c>
      <c r="M22" s="15">
        <v>1</v>
      </c>
      <c r="N22" s="15">
        <v>1</v>
      </c>
      <c r="O22" s="15">
        <v>1</v>
      </c>
      <c r="P22" s="15"/>
      <c r="Q22" s="15"/>
      <c r="R22" s="15" t="s">
        <v>100</v>
      </c>
      <c r="S22" s="15"/>
      <c r="T22" s="15">
        <v>100</v>
      </c>
      <c r="U22" s="22">
        <v>42736</v>
      </c>
      <c r="V22" s="22">
        <v>43070</v>
      </c>
      <c r="W22" s="15" t="s">
        <v>111</v>
      </c>
      <c r="X22" s="18" t="s">
        <v>110</v>
      </c>
      <c r="Y22" s="18" t="s">
        <v>109</v>
      </c>
      <c r="Z22" s="15"/>
      <c r="AA22" s="15"/>
      <c r="AB22" s="15"/>
      <c r="AC22" s="15"/>
      <c r="AD22" s="15"/>
      <c r="AE22" s="15"/>
      <c r="AF22" s="15"/>
    </row>
    <row r="23" spans="1:32" s="19" customFormat="1" ht="18" customHeight="1">
      <c r="A23" s="15">
        <v>7</v>
      </c>
      <c r="B23" s="15">
        <v>95</v>
      </c>
      <c r="C23" s="2" t="s">
        <v>61</v>
      </c>
      <c r="D23" s="23"/>
      <c r="E23" s="24">
        <v>11.1</v>
      </c>
      <c r="F23" s="15"/>
      <c r="G23" s="24">
        <v>11.1</v>
      </c>
      <c r="H23" s="24">
        <v>11.1</v>
      </c>
      <c r="I23" s="15"/>
      <c r="J23" s="15"/>
      <c r="K23" s="18">
        <v>642</v>
      </c>
      <c r="L23" s="18" t="s">
        <v>91</v>
      </c>
      <c r="M23" s="15">
        <v>42</v>
      </c>
      <c r="N23" s="15">
        <v>42</v>
      </c>
      <c r="O23" s="15">
        <v>42</v>
      </c>
      <c r="P23" s="15"/>
      <c r="Q23" s="15"/>
      <c r="R23" s="15" t="s">
        <v>101</v>
      </c>
      <c r="S23" s="15">
        <v>100</v>
      </c>
      <c r="T23" s="15"/>
      <c r="U23" s="22">
        <v>42736</v>
      </c>
      <c r="V23" s="22">
        <v>43070</v>
      </c>
      <c r="W23" s="15" t="s">
        <v>111</v>
      </c>
      <c r="X23" s="18" t="s">
        <v>110</v>
      </c>
      <c r="Y23" s="18" t="s">
        <v>109</v>
      </c>
      <c r="Z23" s="15"/>
      <c r="AA23" s="15"/>
      <c r="AB23" s="15"/>
      <c r="AC23" s="15"/>
      <c r="AD23" s="15"/>
      <c r="AE23" s="15"/>
      <c r="AF23" s="15"/>
    </row>
    <row r="24" spans="1:32" s="30" customFormat="1" ht="12.75">
      <c r="A24" s="26"/>
      <c r="B24" s="26"/>
      <c r="C24" s="26" t="s">
        <v>48</v>
      </c>
      <c r="D24" s="27"/>
      <c r="E24" s="28">
        <f>SUM(E17:E23)</f>
        <v>37.065</v>
      </c>
      <c r="F24" s="26"/>
      <c r="G24" s="28">
        <f>SUM(G17:G23)</f>
        <v>37.065</v>
      </c>
      <c r="H24" s="28">
        <f>SUM(H17:H23)</f>
        <v>37.065</v>
      </c>
      <c r="I24" s="26"/>
      <c r="J24" s="26"/>
      <c r="K24" s="29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5"/>
      <c r="X24" s="18"/>
      <c r="Y24" s="29"/>
      <c r="Z24" s="26"/>
      <c r="AA24" s="26"/>
      <c r="AB24" s="26"/>
      <c r="AC24" s="26"/>
      <c r="AD24" s="26"/>
      <c r="AE24" s="26"/>
      <c r="AF24" s="26"/>
    </row>
    <row r="25" spans="1:32" s="19" customFormat="1" ht="12.75">
      <c r="A25" s="15"/>
      <c r="B25" s="15"/>
      <c r="C25" s="15"/>
      <c r="D25" s="15"/>
      <c r="E25" s="17"/>
      <c r="F25" s="15"/>
      <c r="G25" s="17"/>
      <c r="H25" s="17"/>
      <c r="I25" s="15"/>
      <c r="J25" s="15"/>
      <c r="K25" s="18"/>
      <c r="L25" s="1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/>
      <c r="Y25" s="18"/>
      <c r="Z25" s="15"/>
      <c r="AA25" s="15"/>
      <c r="AB25" s="15"/>
      <c r="AC25" s="15"/>
      <c r="AD25" s="15"/>
      <c r="AE25" s="15"/>
      <c r="AF25" s="15"/>
    </row>
    <row r="26" spans="1:32" s="19" customFormat="1" ht="12.75">
      <c r="A26" s="15"/>
      <c r="B26" s="16" t="s">
        <v>49</v>
      </c>
      <c r="C26" s="1" t="s">
        <v>41</v>
      </c>
      <c r="D26" s="15"/>
      <c r="E26" s="17"/>
      <c r="F26" s="15"/>
      <c r="G26" s="17"/>
      <c r="H26" s="17"/>
      <c r="I26" s="15"/>
      <c r="J26" s="15"/>
      <c r="K26" s="18"/>
      <c r="L26" s="1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  <c r="Y26" s="18"/>
      <c r="Z26" s="15"/>
      <c r="AA26" s="15"/>
      <c r="AB26" s="15"/>
      <c r="AC26" s="15"/>
      <c r="AD26" s="15"/>
      <c r="AE26" s="15"/>
      <c r="AF26" s="15"/>
    </row>
    <row r="27" spans="1:32" s="19" customFormat="1" ht="12.75">
      <c r="A27" s="15">
        <v>1</v>
      </c>
      <c r="B27" s="15">
        <v>29</v>
      </c>
      <c r="C27" s="1" t="s">
        <v>62</v>
      </c>
      <c r="D27" s="23"/>
      <c r="E27" s="24">
        <v>1.566</v>
      </c>
      <c r="F27" s="15"/>
      <c r="G27" s="24">
        <v>1.566</v>
      </c>
      <c r="H27" s="24">
        <v>1.566</v>
      </c>
      <c r="I27" s="15"/>
      <c r="J27" s="15"/>
      <c r="K27" s="18">
        <v>642</v>
      </c>
      <c r="L27" s="18" t="s">
        <v>91</v>
      </c>
      <c r="M27" s="15">
        <v>2</v>
      </c>
      <c r="N27" s="15">
        <v>2</v>
      </c>
      <c r="O27" s="15">
        <v>2</v>
      </c>
      <c r="P27" s="15"/>
      <c r="Q27" s="15"/>
      <c r="R27" s="15" t="s">
        <v>102</v>
      </c>
      <c r="S27" s="15"/>
      <c r="T27" s="15">
        <v>100</v>
      </c>
      <c r="U27" s="22">
        <v>42887</v>
      </c>
      <c r="V27" s="22">
        <v>43070</v>
      </c>
      <c r="W27" s="15" t="s">
        <v>111</v>
      </c>
      <c r="X27" s="18" t="s">
        <v>110</v>
      </c>
      <c r="Y27" s="18" t="s">
        <v>109</v>
      </c>
      <c r="Z27" s="15"/>
      <c r="AA27" s="15"/>
      <c r="AB27" s="15"/>
      <c r="AC27" s="15"/>
      <c r="AD27" s="15"/>
      <c r="AE27" s="15"/>
      <c r="AF27" s="15"/>
    </row>
    <row r="28" spans="1:32" s="19" customFormat="1" ht="15" customHeight="1">
      <c r="A28" s="15">
        <v>2</v>
      </c>
      <c r="B28" s="15">
        <v>26</v>
      </c>
      <c r="C28" s="3" t="s">
        <v>63</v>
      </c>
      <c r="D28" s="23"/>
      <c r="E28" s="24">
        <v>31.2</v>
      </c>
      <c r="F28" s="15"/>
      <c r="G28" s="24">
        <v>31.2</v>
      </c>
      <c r="H28" s="24">
        <v>31.2</v>
      </c>
      <c r="I28" s="15"/>
      <c r="J28" s="15"/>
      <c r="K28" s="18">
        <v>364</v>
      </c>
      <c r="L28" s="18" t="s">
        <v>92</v>
      </c>
      <c r="M28" s="15">
        <v>4</v>
      </c>
      <c r="N28" s="15">
        <v>4</v>
      </c>
      <c r="O28" s="15">
        <v>4</v>
      </c>
      <c r="P28" s="15"/>
      <c r="Q28" s="15"/>
      <c r="R28" s="15" t="s">
        <v>101</v>
      </c>
      <c r="S28" s="15"/>
      <c r="T28" s="15">
        <v>100</v>
      </c>
      <c r="U28" s="22">
        <v>42736</v>
      </c>
      <c r="V28" s="22">
        <v>43070</v>
      </c>
      <c r="W28" s="15" t="s">
        <v>111</v>
      </c>
      <c r="X28" s="18" t="s">
        <v>110</v>
      </c>
      <c r="Y28" s="18" t="s">
        <v>109</v>
      </c>
      <c r="Z28" s="15"/>
      <c r="AA28" s="15"/>
      <c r="AB28" s="15"/>
      <c r="AC28" s="15"/>
      <c r="AD28" s="15"/>
      <c r="AE28" s="15"/>
      <c r="AF28" s="15"/>
    </row>
    <row r="29" spans="1:32" s="19" customFormat="1" ht="16.5" customHeight="1">
      <c r="A29" s="15">
        <v>3</v>
      </c>
      <c r="B29" s="15">
        <v>85</v>
      </c>
      <c r="C29" s="3" t="s">
        <v>64</v>
      </c>
      <c r="D29" s="31"/>
      <c r="E29" s="32">
        <v>21</v>
      </c>
      <c r="F29" s="15"/>
      <c r="G29" s="32">
        <v>21</v>
      </c>
      <c r="H29" s="32">
        <v>21</v>
      </c>
      <c r="I29" s="15"/>
      <c r="J29" s="15"/>
      <c r="K29" s="18">
        <v>792</v>
      </c>
      <c r="L29" s="18" t="s">
        <v>93</v>
      </c>
      <c r="M29" s="15">
        <v>3</v>
      </c>
      <c r="N29" s="15">
        <v>3</v>
      </c>
      <c r="O29" s="15">
        <v>3</v>
      </c>
      <c r="P29" s="15"/>
      <c r="Q29" s="15"/>
      <c r="R29" s="15" t="s">
        <v>100</v>
      </c>
      <c r="S29" s="15"/>
      <c r="T29" s="15">
        <v>100</v>
      </c>
      <c r="U29" s="22">
        <v>42979</v>
      </c>
      <c r="V29" s="22">
        <v>43009</v>
      </c>
      <c r="W29" s="15" t="s">
        <v>111</v>
      </c>
      <c r="X29" s="18" t="s">
        <v>110</v>
      </c>
      <c r="Y29" s="18" t="s">
        <v>109</v>
      </c>
      <c r="Z29" s="15"/>
      <c r="AA29" s="15"/>
      <c r="AB29" s="15"/>
      <c r="AC29" s="15"/>
      <c r="AD29" s="15"/>
      <c r="AE29" s="15"/>
      <c r="AF29" s="15"/>
    </row>
    <row r="30" spans="1:32" s="19" customFormat="1" ht="12.75">
      <c r="A30" s="15">
        <v>4</v>
      </c>
      <c r="B30" s="15">
        <v>85</v>
      </c>
      <c r="C30" s="25" t="s">
        <v>65</v>
      </c>
      <c r="D30" s="23"/>
      <c r="E30" s="24">
        <v>1</v>
      </c>
      <c r="F30" s="15"/>
      <c r="G30" s="24">
        <v>1</v>
      </c>
      <c r="H30" s="24">
        <v>1</v>
      </c>
      <c r="I30" s="15"/>
      <c r="J30" s="15"/>
      <c r="K30" s="18">
        <v>362</v>
      </c>
      <c r="L30" s="18" t="s">
        <v>90</v>
      </c>
      <c r="M30" s="15">
        <v>12</v>
      </c>
      <c r="N30" s="15">
        <v>12</v>
      </c>
      <c r="O30" s="15">
        <v>12</v>
      </c>
      <c r="P30" s="15"/>
      <c r="Q30" s="15"/>
      <c r="R30" s="15" t="s">
        <v>99</v>
      </c>
      <c r="S30" s="15"/>
      <c r="T30" s="15">
        <v>100</v>
      </c>
      <c r="U30" s="22">
        <v>42736</v>
      </c>
      <c r="V30" s="22">
        <v>43070</v>
      </c>
      <c r="W30" s="15" t="s">
        <v>111</v>
      </c>
      <c r="X30" s="18" t="s">
        <v>110</v>
      </c>
      <c r="Y30" s="18" t="s">
        <v>109</v>
      </c>
      <c r="Z30" s="15"/>
      <c r="AA30" s="15"/>
      <c r="AB30" s="15"/>
      <c r="AC30" s="15"/>
      <c r="AD30" s="15"/>
      <c r="AE30" s="15"/>
      <c r="AF30" s="15"/>
    </row>
    <row r="31" spans="1:32" s="19" customFormat="1" ht="12.75">
      <c r="A31" s="15">
        <v>5</v>
      </c>
      <c r="B31" s="15">
        <v>69</v>
      </c>
      <c r="C31" s="25" t="s">
        <v>66</v>
      </c>
      <c r="D31" s="23"/>
      <c r="E31" s="24">
        <v>4.65</v>
      </c>
      <c r="F31" s="15"/>
      <c r="G31" s="24">
        <v>4.65</v>
      </c>
      <c r="H31" s="24">
        <v>4.65</v>
      </c>
      <c r="I31" s="15"/>
      <c r="J31" s="15"/>
      <c r="K31" s="18">
        <v>362</v>
      </c>
      <c r="L31" s="18" t="s">
        <v>90</v>
      </c>
      <c r="M31" s="15">
        <v>12</v>
      </c>
      <c r="N31" s="15">
        <v>12</v>
      </c>
      <c r="O31" s="15">
        <v>12</v>
      </c>
      <c r="P31" s="15"/>
      <c r="Q31" s="15"/>
      <c r="R31" s="15" t="s">
        <v>100</v>
      </c>
      <c r="S31" s="15"/>
      <c r="T31" s="15">
        <v>100</v>
      </c>
      <c r="U31" s="22">
        <v>42736</v>
      </c>
      <c r="V31" s="22">
        <v>43070</v>
      </c>
      <c r="W31" s="15" t="s">
        <v>111</v>
      </c>
      <c r="X31" s="18" t="s">
        <v>110</v>
      </c>
      <c r="Y31" s="18" t="s">
        <v>109</v>
      </c>
      <c r="Z31" s="15"/>
      <c r="AA31" s="15"/>
      <c r="AB31" s="15"/>
      <c r="AC31" s="15"/>
      <c r="AD31" s="15"/>
      <c r="AE31" s="15"/>
      <c r="AF31" s="15"/>
    </row>
    <row r="32" spans="1:32" s="19" customFormat="1" ht="12.75">
      <c r="A32" s="15">
        <v>6</v>
      </c>
      <c r="B32" s="15">
        <v>26</v>
      </c>
      <c r="C32" s="25" t="s">
        <v>67</v>
      </c>
      <c r="D32" s="23"/>
      <c r="E32" s="24">
        <v>20</v>
      </c>
      <c r="F32" s="15"/>
      <c r="G32" s="24">
        <v>20</v>
      </c>
      <c r="H32" s="24">
        <v>20</v>
      </c>
      <c r="I32" s="15"/>
      <c r="J32" s="15"/>
      <c r="K32" s="18">
        <v>642</v>
      </c>
      <c r="L32" s="18" t="s">
        <v>91</v>
      </c>
      <c r="M32" s="15">
        <v>1</v>
      </c>
      <c r="N32" s="15">
        <v>1</v>
      </c>
      <c r="O32" s="15">
        <v>1</v>
      </c>
      <c r="P32" s="15"/>
      <c r="Q32" s="15"/>
      <c r="R32" s="15" t="s">
        <v>100</v>
      </c>
      <c r="S32" s="15"/>
      <c r="T32" s="15">
        <v>100</v>
      </c>
      <c r="U32" s="22">
        <v>42856</v>
      </c>
      <c r="V32" s="22">
        <v>42917</v>
      </c>
      <c r="W32" s="15" t="s">
        <v>111</v>
      </c>
      <c r="X32" s="18" t="s">
        <v>110</v>
      </c>
      <c r="Y32" s="18" t="s">
        <v>109</v>
      </c>
      <c r="Z32" s="15"/>
      <c r="AA32" s="15"/>
      <c r="AB32" s="15"/>
      <c r="AC32" s="15"/>
      <c r="AD32" s="15"/>
      <c r="AE32" s="15"/>
      <c r="AF32" s="15"/>
    </row>
    <row r="33" spans="1:32" s="19" customFormat="1" ht="12.75">
      <c r="A33" s="15">
        <v>7</v>
      </c>
      <c r="B33" s="15">
        <v>65</v>
      </c>
      <c r="C33" s="25" t="s">
        <v>68</v>
      </c>
      <c r="D33" s="23"/>
      <c r="E33" s="24">
        <v>7.55</v>
      </c>
      <c r="F33" s="15"/>
      <c r="G33" s="24">
        <v>7.55</v>
      </c>
      <c r="H33" s="24">
        <v>7.55</v>
      </c>
      <c r="I33" s="15"/>
      <c r="J33" s="15"/>
      <c r="K33" s="18">
        <v>642</v>
      </c>
      <c r="L33" s="18" t="s">
        <v>91</v>
      </c>
      <c r="M33" s="15">
        <v>1</v>
      </c>
      <c r="N33" s="15">
        <v>1</v>
      </c>
      <c r="O33" s="15">
        <v>1</v>
      </c>
      <c r="P33" s="15"/>
      <c r="Q33" s="15"/>
      <c r="R33" s="15" t="s">
        <v>100</v>
      </c>
      <c r="S33" s="15"/>
      <c r="T33" s="15">
        <v>100</v>
      </c>
      <c r="U33" s="22">
        <v>42887</v>
      </c>
      <c r="V33" s="22">
        <v>42887</v>
      </c>
      <c r="W33" s="15" t="s">
        <v>111</v>
      </c>
      <c r="X33" s="18" t="s">
        <v>110</v>
      </c>
      <c r="Y33" s="18" t="s">
        <v>109</v>
      </c>
      <c r="Z33" s="15"/>
      <c r="AA33" s="15"/>
      <c r="AB33" s="15"/>
      <c r="AC33" s="15"/>
      <c r="AD33" s="15"/>
      <c r="AE33" s="15"/>
      <c r="AF33" s="15"/>
    </row>
    <row r="34" spans="1:32" s="19" customFormat="1" ht="12.75">
      <c r="A34" s="33">
        <v>8</v>
      </c>
      <c r="B34" s="15">
        <v>26</v>
      </c>
      <c r="C34" s="25" t="s">
        <v>69</v>
      </c>
      <c r="D34" s="23"/>
      <c r="E34" s="24">
        <v>40</v>
      </c>
      <c r="F34" s="15"/>
      <c r="G34" s="24">
        <v>40</v>
      </c>
      <c r="H34" s="24">
        <v>40</v>
      </c>
      <c r="I34" s="15"/>
      <c r="J34" s="15"/>
      <c r="K34" s="18">
        <v>366</v>
      </c>
      <c r="L34" s="18" t="s">
        <v>94</v>
      </c>
      <c r="M34" s="15">
        <v>1</v>
      </c>
      <c r="N34" s="15">
        <v>1</v>
      </c>
      <c r="O34" s="15">
        <v>1</v>
      </c>
      <c r="P34" s="15"/>
      <c r="Q34" s="15"/>
      <c r="R34" s="15" t="s">
        <v>100</v>
      </c>
      <c r="S34" s="15"/>
      <c r="T34" s="15">
        <v>100</v>
      </c>
      <c r="U34" s="22">
        <v>42736</v>
      </c>
      <c r="V34" s="22">
        <v>43070</v>
      </c>
      <c r="W34" s="15" t="s">
        <v>111</v>
      </c>
      <c r="X34" s="18" t="s">
        <v>110</v>
      </c>
      <c r="Y34" s="18" t="s">
        <v>109</v>
      </c>
      <c r="Z34" s="15"/>
      <c r="AA34" s="15"/>
      <c r="AB34" s="15"/>
      <c r="AC34" s="15"/>
      <c r="AD34" s="15"/>
      <c r="AE34" s="15"/>
      <c r="AF34" s="15"/>
    </row>
    <row r="35" spans="1:32" s="19" customFormat="1" ht="12.75">
      <c r="A35" s="15">
        <v>9</v>
      </c>
      <c r="B35" s="15">
        <v>26</v>
      </c>
      <c r="C35" s="1" t="s">
        <v>70</v>
      </c>
      <c r="D35" s="23"/>
      <c r="E35" s="24">
        <v>242.443</v>
      </c>
      <c r="F35" s="15"/>
      <c r="G35" s="24">
        <v>242.443</v>
      </c>
      <c r="H35" s="24">
        <v>242.443</v>
      </c>
      <c r="I35" s="15"/>
      <c r="J35" s="15"/>
      <c r="K35" s="18">
        <v>642</v>
      </c>
      <c r="L35" s="18" t="s">
        <v>91</v>
      </c>
      <c r="M35" s="15">
        <v>1</v>
      </c>
      <c r="N35" s="15">
        <v>1</v>
      </c>
      <c r="O35" s="15">
        <v>1</v>
      </c>
      <c r="P35" s="15"/>
      <c r="Q35" s="15"/>
      <c r="R35" s="15" t="s">
        <v>100</v>
      </c>
      <c r="S35" s="15"/>
      <c r="T35" s="15">
        <v>100</v>
      </c>
      <c r="U35" s="22">
        <v>42736</v>
      </c>
      <c r="V35" s="22">
        <v>43070</v>
      </c>
      <c r="W35" s="15" t="s">
        <v>111</v>
      </c>
      <c r="X35" s="18" t="s">
        <v>110</v>
      </c>
      <c r="Y35" s="18" t="s">
        <v>109</v>
      </c>
      <c r="Z35" s="15"/>
      <c r="AA35" s="15"/>
      <c r="AB35" s="15"/>
      <c r="AC35" s="15"/>
      <c r="AD35" s="15"/>
      <c r="AE35" s="15"/>
      <c r="AF35" s="15"/>
    </row>
    <row r="36" spans="1:32" s="19" customFormat="1" ht="12.75">
      <c r="A36" s="15">
        <v>10</v>
      </c>
      <c r="B36" s="15">
        <v>62</v>
      </c>
      <c r="C36" s="1" t="s">
        <v>71</v>
      </c>
      <c r="D36" s="23"/>
      <c r="E36" s="24">
        <v>4.235</v>
      </c>
      <c r="F36" s="15"/>
      <c r="G36" s="24">
        <v>4.235</v>
      </c>
      <c r="H36" s="24">
        <v>4.235</v>
      </c>
      <c r="I36" s="15"/>
      <c r="J36" s="15"/>
      <c r="K36" s="18">
        <v>366</v>
      </c>
      <c r="L36" s="18" t="s">
        <v>94</v>
      </c>
      <c r="M36" s="15">
        <v>1</v>
      </c>
      <c r="N36" s="15">
        <v>1</v>
      </c>
      <c r="O36" s="15">
        <v>1</v>
      </c>
      <c r="P36" s="15"/>
      <c r="Q36" s="15"/>
      <c r="R36" s="15" t="s">
        <v>100</v>
      </c>
      <c r="S36" s="15"/>
      <c r="T36" s="15">
        <v>100</v>
      </c>
      <c r="U36" s="22">
        <v>42736</v>
      </c>
      <c r="V36" s="22">
        <v>43070</v>
      </c>
      <c r="W36" s="15" t="s">
        <v>111</v>
      </c>
      <c r="X36" s="18" t="s">
        <v>110</v>
      </c>
      <c r="Y36" s="18" t="s">
        <v>109</v>
      </c>
      <c r="Z36" s="15"/>
      <c r="AA36" s="15"/>
      <c r="AB36" s="15"/>
      <c r="AC36" s="15"/>
      <c r="AD36" s="15"/>
      <c r="AE36" s="15"/>
      <c r="AF36" s="15"/>
    </row>
    <row r="37" spans="1:32" s="19" customFormat="1" ht="12.75">
      <c r="A37" s="15">
        <v>11</v>
      </c>
      <c r="B37" s="15">
        <v>62</v>
      </c>
      <c r="C37" s="25" t="s">
        <v>72</v>
      </c>
      <c r="D37" s="23"/>
      <c r="E37" s="24">
        <v>9</v>
      </c>
      <c r="F37" s="15"/>
      <c r="G37" s="24">
        <v>9</v>
      </c>
      <c r="H37" s="24">
        <v>9</v>
      </c>
      <c r="I37" s="15"/>
      <c r="J37" s="15"/>
      <c r="K37" s="18">
        <v>366</v>
      </c>
      <c r="L37" s="18" t="s">
        <v>94</v>
      </c>
      <c r="M37" s="15">
        <v>1</v>
      </c>
      <c r="N37" s="15">
        <v>1</v>
      </c>
      <c r="O37" s="15">
        <v>1</v>
      </c>
      <c r="P37" s="15"/>
      <c r="Q37" s="15"/>
      <c r="R37" s="15" t="s">
        <v>100</v>
      </c>
      <c r="S37" s="15"/>
      <c r="T37" s="15">
        <v>100</v>
      </c>
      <c r="U37" s="22">
        <v>43070</v>
      </c>
      <c r="V37" s="22">
        <v>43070</v>
      </c>
      <c r="W37" s="15" t="s">
        <v>111</v>
      </c>
      <c r="X37" s="18" t="s">
        <v>110</v>
      </c>
      <c r="Y37" s="18" t="s">
        <v>109</v>
      </c>
      <c r="Z37" s="15"/>
      <c r="AA37" s="15"/>
      <c r="AB37" s="15"/>
      <c r="AC37" s="15"/>
      <c r="AD37" s="15"/>
      <c r="AE37" s="15"/>
      <c r="AF37" s="15"/>
    </row>
    <row r="38" spans="1:32" s="19" customFormat="1" ht="12.75">
      <c r="A38" s="15">
        <v>12</v>
      </c>
      <c r="B38" s="15">
        <v>62</v>
      </c>
      <c r="C38" s="25" t="s">
        <v>73</v>
      </c>
      <c r="D38" s="23"/>
      <c r="E38" s="24">
        <v>1.6</v>
      </c>
      <c r="F38" s="15"/>
      <c r="G38" s="24">
        <v>1.6</v>
      </c>
      <c r="H38" s="24">
        <v>1.6</v>
      </c>
      <c r="I38" s="15"/>
      <c r="J38" s="15"/>
      <c r="K38" s="18">
        <v>642</v>
      </c>
      <c r="L38" s="18" t="s">
        <v>91</v>
      </c>
      <c r="M38" s="15">
        <v>1</v>
      </c>
      <c r="N38" s="15">
        <v>1</v>
      </c>
      <c r="O38" s="15">
        <v>1</v>
      </c>
      <c r="P38" s="15"/>
      <c r="Q38" s="15"/>
      <c r="R38" s="15" t="s">
        <v>100</v>
      </c>
      <c r="S38" s="15"/>
      <c r="T38" s="15">
        <v>100</v>
      </c>
      <c r="U38" s="22">
        <v>42736</v>
      </c>
      <c r="V38" s="22">
        <v>43070</v>
      </c>
      <c r="W38" s="15" t="s">
        <v>111</v>
      </c>
      <c r="X38" s="18" t="s">
        <v>110</v>
      </c>
      <c r="Y38" s="18" t="s">
        <v>109</v>
      </c>
      <c r="Z38" s="15"/>
      <c r="AA38" s="15"/>
      <c r="AB38" s="15"/>
      <c r="AC38" s="15"/>
      <c r="AD38" s="15"/>
      <c r="AE38" s="15"/>
      <c r="AF38" s="15"/>
    </row>
    <row r="39" spans="1:32" s="19" customFormat="1" ht="16.5" customHeight="1">
      <c r="A39" s="15">
        <v>13</v>
      </c>
      <c r="B39" s="15">
        <v>58</v>
      </c>
      <c r="C39" s="34" t="s">
        <v>74</v>
      </c>
      <c r="D39" s="23"/>
      <c r="E39" s="24">
        <v>33.631</v>
      </c>
      <c r="F39" s="15"/>
      <c r="G39" s="24">
        <v>33.631</v>
      </c>
      <c r="H39" s="24">
        <v>33.631</v>
      </c>
      <c r="I39" s="15"/>
      <c r="J39" s="15"/>
      <c r="K39" s="18">
        <v>364</v>
      </c>
      <c r="L39" s="18" t="s">
        <v>92</v>
      </c>
      <c r="M39" s="15">
        <v>4</v>
      </c>
      <c r="N39" s="15">
        <v>4</v>
      </c>
      <c r="O39" s="15">
        <v>4</v>
      </c>
      <c r="P39" s="15"/>
      <c r="Q39" s="15"/>
      <c r="R39" s="15" t="s">
        <v>101</v>
      </c>
      <c r="S39" s="15"/>
      <c r="T39" s="15">
        <v>100</v>
      </c>
      <c r="U39" s="22">
        <v>42736</v>
      </c>
      <c r="V39" s="22">
        <v>43070</v>
      </c>
      <c r="W39" s="15" t="s">
        <v>111</v>
      </c>
      <c r="X39" s="18" t="s">
        <v>110</v>
      </c>
      <c r="Y39" s="18" t="s">
        <v>109</v>
      </c>
      <c r="Z39" s="15"/>
      <c r="AA39" s="15"/>
      <c r="AB39" s="15"/>
      <c r="AC39" s="15"/>
      <c r="AD39" s="15"/>
      <c r="AE39" s="15"/>
      <c r="AF39" s="15"/>
    </row>
    <row r="40" spans="1:32" s="19" customFormat="1" ht="18.75" customHeight="1">
      <c r="A40" s="15">
        <v>14</v>
      </c>
      <c r="B40" s="15">
        <v>58</v>
      </c>
      <c r="C40" s="34" t="s">
        <v>95</v>
      </c>
      <c r="D40" s="23"/>
      <c r="E40" s="24">
        <v>38.638</v>
      </c>
      <c r="F40" s="15"/>
      <c r="G40" s="24">
        <v>38.638</v>
      </c>
      <c r="H40" s="24">
        <v>38.638</v>
      </c>
      <c r="I40" s="15"/>
      <c r="J40" s="15"/>
      <c r="K40" s="18">
        <v>364</v>
      </c>
      <c r="L40" s="18" t="s">
        <v>92</v>
      </c>
      <c r="M40" s="15">
        <v>4</v>
      </c>
      <c r="N40" s="15">
        <v>4</v>
      </c>
      <c r="O40" s="15">
        <v>4</v>
      </c>
      <c r="P40" s="15"/>
      <c r="Q40" s="15"/>
      <c r="R40" s="15" t="s">
        <v>101</v>
      </c>
      <c r="S40" s="15"/>
      <c r="T40" s="15">
        <v>100</v>
      </c>
      <c r="U40" s="22">
        <v>42736</v>
      </c>
      <c r="V40" s="22">
        <v>43070</v>
      </c>
      <c r="W40" s="15" t="s">
        <v>111</v>
      </c>
      <c r="X40" s="18" t="s">
        <v>110</v>
      </c>
      <c r="Y40" s="18" t="s">
        <v>109</v>
      </c>
      <c r="Z40" s="15"/>
      <c r="AA40" s="15"/>
      <c r="AB40" s="15"/>
      <c r="AC40" s="15"/>
      <c r="AD40" s="15"/>
      <c r="AE40" s="15"/>
      <c r="AF40" s="15"/>
    </row>
    <row r="41" spans="1:32" s="30" customFormat="1" ht="12.75">
      <c r="A41" s="26"/>
      <c r="B41" s="26"/>
      <c r="C41" s="26" t="s">
        <v>48</v>
      </c>
      <c r="D41" s="35"/>
      <c r="E41" s="36">
        <f>SUM(E27:E40)</f>
        <v>456.513</v>
      </c>
      <c r="F41" s="26"/>
      <c r="G41" s="36">
        <f>SUM(G27:G40)</f>
        <v>456.513</v>
      </c>
      <c r="H41" s="36">
        <f>SUM(H27:H40)</f>
        <v>456.513</v>
      </c>
      <c r="I41" s="26"/>
      <c r="J41" s="26"/>
      <c r="K41" s="29"/>
      <c r="L41" s="29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5"/>
      <c r="X41" s="18"/>
      <c r="Y41" s="29"/>
      <c r="Z41" s="26"/>
      <c r="AA41" s="26"/>
      <c r="AB41" s="26"/>
      <c r="AC41" s="26"/>
      <c r="AD41" s="26"/>
      <c r="AE41" s="26"/>
      <c r="AF41" s="26"/>
    </row>
    <row r="42" spans="1:32" s="19" customFormat="1" ht="12.75">
      <c r="A42" s="15"/>
      <c r="B42" s="15"/>
      <c r="C42" s="15"/>
      <c r="D42" s="37"/>
      <c r="E42" s="38"/>
      <c r="F42" s="15"/>
      <c r="G42" s="38"/>
      <c r="H42" s="15"/>
      <c r="I42" s="15"/>
      <c r="J42" s="15"/>
      <c r="K42" s="18"/>
      <c r="L42" s="1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8"/>
      <c r="Y42" s="18"/>
      <c r="Z42" s="15"/>
      <c r="AA42" s="15"/>
      <c r="AB42" s="15"/>
      <c r="AC42" s="15"/>
      <c r="AD42" s="15"/>
      <c r="AE42" s="15"/>
      <c r="AF42" s="15"/>
    </row>
    <row r="43" spans="1:32" s="19" customFormat="1" ht="12.75">
      <c r="A43" s="15"/>
      <c r="B43" s="16" t="s">
        <v>49</v>
      </c>
      <c r="C43" s="1" t="s">
        <v>42</v>
      </c>
      <c r="D43" s="20"/>
      <c r="E43" s="21"/>
      <c r="F43" s="15"/>
      <c r="G43" s="21"/>
      <c r="H43" s="15"/>
      <c r="I43" s="15"/>
      <c r="J43" s="15"/>
      <c r="K43" s="18"/>
      <c r="L43" s="1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8"/>
      <c r="Y43" s="18"/>
      <c r="Z43" s="15"/>
      <c r="AA43" s="15"/>
      <c r="AB43" s="15"/>
      <c r="AC43" s="15"/>
      <c r="AD43" s="15"/>
      <c r="AE43" s="15"/>
      <c r="AF43" s="15"/>
    </row>
    <row r="44" spans="1:32" s="19" customFormat="1" ht="12.75">
      <c r="A44" s="15">
        <v>1</v>
      </c>
      <c r="B44" s="15">
        <v>21</v>
      </c>
      <c r="C44" s="1" t="s">
        <v>76</v>
      </c>
      <c r="D44" s="31"/>
      <c r="E44" s="39">
        <v>20</v>
      </c>
      <c r="F44" s="15"/>
      <c r="G44" s="39">
        <v>20</v>
      </c>
      <c r="H44" s="39">
        <v>20</v>
      </c>
      <c r="I44" s="15"/>
      <c r="J44" s="15"/>
      <c r="K44" s="18">
        <v>642</v>
      </c>
      <c r="L44" s="18" t="s">
        <v>91</v>
      </c>
      <c r="M44" s="15">
        <v>4</v>
      </c>
      <c r="N44" s="15">
        <v>4</v>
      </c>
      <c r="O44" s="15">
        <v>4</v>
      </c>
      <c r="P44" s="15"/>
      <c r="Q44" s="15"/>
      <c r="R44" s="15" t="s">
        <v>100</v>
      </c>
      <c r="S44" s="15">
        <v>100</v>
      </c>
      <c r="T44" s="15"/>
      <c r="U44" s="22">
        <v>42979</v>
      </c>
      <c r="V44" s="22">
        <v>43009</v>
      </c>
      <c r="W44" s="15" t="s">
        <v>111</v>
      </c>
      <c r="X44" s="18" t="s">
        <v>110</v>
      </c>
      <c r="Y44" s="18" t="s">
        <v>109</v>
      </c>
      <c r="Z44" s="15"/>
      <c r="AA44" s="15"/>
      <c r="AB44" s="15"/>
      <c r="AC44" s="15"/>
      <c r="AD44" s="15"/>
      <c r="AE44" s="15"/>
      <c r="AF44" s="15"/>
    </row>
    <row r="45" spans="1:32" s="19" customFormat="1" ht="12.75">
      <c r="A45" s="15">
        <v>2</v>
      </c>
      <c r="B45" s="15">
        <v>32</v>
      </c>
      <c r="C45" s="3" t="s">
        <v>77</v>
      </c>
      <c r="D45" s="23"/>
      <c r="E45" s="40">
        <v>160</v>
      </c>
      <c r="F45" s="15"/>
      <c r="G45" s="40">
        <v>160</v>
      </c>
      <c r="H45" s="40">
        <v>160</v>
      </c>
      <c r="I45" s="15"/>
      <c r="J45" s="15"/>
      <c r="K45" s="18">
        <v>642</v>
      </c>
      <c r="L45" s="18" t="s">
        <v>91</v>
      </c>
      <c r="M45" s="15">
        <v>1</v>
      </c>
      <c r="N45" s="15">
        <v>1</v>
      </c>
      <c r="O45" s="15">
        <v>1</v>
      </c>
      <c r="P45" s="15"/>
      <c r="Q45" s="15"/>
      <c r="R45" s="15" t="s">
        <v>100</v>
      </c>
      <c r="S45" s="15">
        <v>100</v>
      </c>
      <c r="T45" s="15"/>
      <c r="U45" s="22">
        <v>42826</v>
      </c>
      <c r="V45" s="22">
        <v>42856</v>
      </c>
      <c r="W45" s="15" t="s">
        <v>111</v>
      </c>
      <c r="X45" s="18" t="s">
        <v>110</v>
      </c>
      <c r="Y45" s="18" t="s">
        <v>109</v>
      </c>
      <c r="Z45" s="15"/>
      <c r="AA45" s="15"/>
      <c r="AB45" s="15"/>
      <c r="AC45" s="15"/>
      <c r="AD45" s="15"/>
      <c r="AE45" s="15"/>
      <c r="AF45" s="15"/>
    </row>
    <row r="46" spans="1:32" s="19" customFormat="1" ht="12.75">
      <c r="A46" s="15">
        <v>3</v>
      </c>
      <c r="B46" s="15">
        <v>32</v>
      </c>
      <c r="C46" s="1" t="s">
        <v>78</v>
      </c>
      <c r="D46" s="23"/>
      <c r="E46" s="41">
        <v>0.6</v>
      </c>
      <c r="F46" s="15"/>
      <c r="G46" s="41">
        <v>0.6</v>
      </c>
      <c r="H46" s="41">
        <v>0.6</v>
      </c>
      <c r="I46" s="15"/>
      <c r="J46" s="15"/>
      <c r="K46" s="18">
        <v>642</v>
      </c>
      <c r="L46" s="18" t="s">
        <v>91</v>
      </c>
      <c r="M46" s="15">
        <v>1</v>
      </c>
      <c r="N46" s="15">
        <v>1</v>
      </c>
      <c r="O46" s="15">
        <v>1</v>
      </c>
      <c r="P46" s="15"/>
      <c r="Q46" s="15"/>
      <c r="R46" s="15" t="s">
        <v>100</v>
      </c>
      <c r="S46" s="15">
        <v>100</v>
      </c>
      <c r="T46" s="15"/>
      <c r="U46" s="22">
        <v>42856</v>
      </c>
      <c r="V46" s="22">
        <v>42887</v>
      </c>
      <c r="W46" s="15" t="s">
        <v>111</v>
      </c>
      <c r="X46" s="18" t="s">
        <v>110</v>
      </c>
      <c r="Y46" s="18" t="s">
        <v>109</v>
      </c>
      <c r="Z46" s="15"/>
      <c r="AA46" s="15"/>
      <c r="AB46" s="15"/>
      <c r="AC46" s="15"/>
      <c r="AD46" s="15"/>
      <c r="AE46" s="15"/>
      <c r="AF46" s="15"/>
    </row>
    <row r="47" spans="1:32" s="19" customFormat="1" ht="14.25" customHeight="1">
      <c r="A47" s="15">
        <v>4</v>
      </c>
      <c r="B47" s="15">
        <v>31</v>
      </c>
      <c r="C47" s="2" t="s">
        <v>79</v>
      </c>
      <c r="D47" s="23"/>
      <c r="E47" s="41">
        <v>40</v>
      </c>
      <c r="F47" s="15"/>
      <c r="G47" s="41">
        <v>40</v>
      </c>
      <c r="H47" s="41">
        <v>40</v>
      </c>
      <c r="I47" s="15"/>
      <c r="J47" s="15"/>
      <c r="K47" s="18">
        <v>642</v>
      </c>
      <c r="L47" s="18" t="s">
        <v>91</v>
      </c>
      <c r="M47" s="15">
        <v>28</v>
      </c>
      <c r="N47" s="15">
        <v>28</v>
      </c>
      <c r="O47" s="15">
        <v>28</v>
      </c>
      <c r="P47" s="15"/>
      <c r="Q47" s="15"/>
      <c r="R47" s="15" t="s">
        <v>101</v>
      </c>
      <c r="S47" s="15"/>
      <c r="T47" s="15">
        <v>100</v>
      </c>
      <c r="U47" s="22">
        <v>42736</v>
      </c>
      <c r="V47" s="22">
        <v>43070</v>
      </c>
      <c r="W47" s="15" t="s">
        <v>111</v>
      </c>
      <c r="X47" s="18" t="s">
        <v>110</v>
      </c>
      <c r="Y47" s="18" t="s">
        <v>109</v>
      </c>
      <c r="Z47" s="15"/>
      <c r="AA47" s="15"/>
      <c r="AB47" s="15"/>
      <c r="AC47" s="15"/>
      <c r="AD47" s="15"/>
      <c r="AE47" s="15"/>
      <c r="AF47" s="15"/>
    </row>
    <row r="48" spans="1:32" s="19" customFormat="1" ht="12.75">
      <c r="A48" s="15">
        <v>5</v>
      </c>
      <c r="B48" s="15">
        <v>26</v>
      </c>
      <c r="C48" s="1" t="s">
        <v>80</v>
      </c>
      <c r="D48" s="23"/>
      <c r="E48" s="41">
        <v>30</v>
      </c>
      <c r="F48" s="15"/>
      <c r="G48" s="41">
        <v>30</v>
      </c>
      <c r="H48" s="41">
        <v>30</v>
      </c>
      <c r="I48" s="15"/>
      <c r="J48" s="15"/>
      <c r="K48" s="18">
        <v>642</v>
      </c>
      <c r="L48" s="18" t="s">
        <v>91</v>
      </c>
      <c r="M48" s="15">
        <v>1</v>
      </c>
      <c r="N48" s="15">
        <v>1</v>
      </c>
      <c r="O48" s="15">
        <v>1</v>
      </c>
      <c r="P48" s="15"/>
      <c r="Q48" s="15"/>
      <c r="R48" s="15" t="s">
        <v>100</v>
      </c>
      <c r="S48" s="15"/>
      <c r="T48" s="15">
        <v>100</v>
      </c>
      <c r="U48" s="22">
        <v>42887</v>
      </c>
      <c r="V48" s="22">
        <v>42917</v>
      </c>
      <c r="W48" s="15" t="s">
        <v>111</v>
      </c>
      <c r="X48" s="18" t="s">
        <v>110</v>
      </c>
      <c r="Y48" s="18" t="s">
        <v>109</v>
      </c>
      <c r="Z48" s="15"/>
      <c r="AA48" s="15"/>
      <c r="AB48" s="15"/>
      <c r="AC48" s="15"/>
      <c r="AD48" s="15"/>
      <c r="AE48" s="15"/>
      <c r="AF48" s="15"/>
    </row>
    <row r="49" spans="1:32" s="19" customFormat="1" ht="12.75">
      <c r="A49" s="15">
        <v>6</v>
      </c>
      <c r="B49" s="15">
        <v>29</v>
      </c>
      <c r="C49" s="1" t="s">
        <v>81</v>
      </c>
      <c r="D49" s="23"/>
      <c r="E49" s="41">
        <v>30</v>
      </c>
      <c r="F49" s="15"/>
      <c r="G49" s="41">
        <v>30</v>
      </c>
      <c r="H49" s="41">
        <v>30</v>
      </c>
      <c r="I49" s="15"/>
      <c r="J49" s="15"/>
      <c r="K49" s="18">
        <v>642</v>
      </c>
      <c r="L49" s="18" t="s">
        <v>91</v>
      </c>
      <c r="M49" s="15">
        <v>1</v>
      </c>
      <c r="N49" s="15">
        <v>1</v>
      </c>
      <c r="O49" s="15">
        <v>1</v>
      </c>
      <c r="P49" s="15"/>
      <c r="Q49" s="15"/>
      <c r="R49" s="15" t="s">
        <v>100</v>
      </c>
      <c r="S49" s="15">
        <v>100</v>
      </c>
      <c r="T49" s="15"/>
      <c r="U49" s="22">
        <v>42826</v>
      </c>
      <c r="V49" s="22">
        <v>42856</v>
      </c>
      <c r="W49" s="15" t="s">
        <v>111</v>
      </c>
      <c r="X49" s="18" t="s">
        <v>110</v>
      </c>
      <c r="Y49" s="18" t="s">
        <v>109</v>
      </c>
      <c r="Z49" s="15"/>
      <c r="AA49" s="15"/>
      <c r="AB49" s="15"/>
      <c r="AC49" s="15"/>
      <c r="AD49" s="15"/>
      <c r="AE49" s="15"/>
      <c r="AF49" s="15"/>
    </row>
    <row r="50" spans="1:32" s="19" customFormat="1" ht="12.75">
      <c r="A50" s="15">
        <v>7</v>
      </c>
      <c r="B50" s="15">
        <v>26</v>
      </c>
      <c r="C50" s="1" t="s">
        <v>82</v>
      </c>
      <c r="D50" s="23"/>
      <c r="E50" s="41">
        <v>57</v>
      </c>
      <c r="F50" s="15"/>
      <c r="G50" s="41">
        <v>57</v>
      </c>
      <c r="H50" s="41">
        <v>57</v>
      </c>
      <c r="I50" s="15"/>
      <c r="J50" s="15"/>
      <c r="K50" s="18">
        <v>642</v>
      </c>
      <c r="L50" s="18" t="s">
        <v>91</v>
      </c>
      <c r="M50" s="15">
        <v>1</v>
      </c>
      <c r="N50" s="15">
        <v>1</v>
      </c>
      <c r="O50" s="15">
        <v>1</v>
      </c>
      <c r="P50" s="15"/>
      <c r="Q50" s="15"/>
      <c r="R50" s="15" t="s">
        <v>100</v>
      </c>
      <c r="S50" s="15">
        <v>100</v>
      </c>
      <c r="T50" s="15"/>
      <c r="U50" s="22">
        <v>42767</v>
      </c>
      <c r="V50" s="22">
        <v>42826</v>
      </c>
      <c r="W50" s="15" t="s">
        <v>111</v>
      </c>
      <c r="X50" s="18" t="s">
        <v>110</v>
      </c>
      <c r="Y50" s="18" t="s">
        <v>109</v>
      </c>
      <c r="Z50" s="15"/>
      <c r="AA50" s="15"/>
      <c r="AB50" s="15"/>
      <c r="AC50" s="15"/>
      <c r="AD50" s="15"/>
      <c r="AE50" s="15"/>
      <c r="AF50" s="15"/>
    </row>
    <row r="51" spans="1:32" s="19" customFormat="1" ht="16.5" customHeight="1">
      <c r="A51" s="15">
        <v>8</v>
      </c>
      <c r="B51" s="15">
        <v>58</v>
      </c>
      <c r="C51" s="2" t="s">
        <v>83</v>
      </c>
      <c r="D51" s="23"/>
      <c r="E51" s="41">
        <v>5.6</v>
      </c>
      <c r="F51" s="15"/>
      <c r="G51" s="41">
        <v>5.6</v>
      </c>
      <c r="H51" s="41">
        <v>5.6</v>
      </c>
      <c r="I51" s="15"/>
      <c r="J51" s="15"/>
      <c r="K51" s="18">
        <v>642</v>
      </c>
      <c r="L51" s="18" t="s">
        <v>91</v>
      </c>
      <c r="M51" s="15">
        <v>16</v>
      </c>
      <c r="N51" s="15">
        <v>16</v>
      </c>
      <c r="O51" s="15">
        <v>16</v>
      </c>
      <c r="P51" s="15"/>
      <c r="Q51" s="15"/>
      <c r="R51" s="15" t="s">
        <v>101</v>
      </c>
      <c r="S51" s="15">
        <v>100</v>
      </c>
      <c r="T51" s="15"/>
      <c r="U51" s="22">
        <v>42736</v>
      </c>
      <c r="V51" s="22">
        <v>43070</v>
      </c>
      <c r="W51" s="15" t="s">
        <v>111</v>
      </c>
      <c r="X51" s="18" t="s">
        <v>110</v>
      </c>
      <c r="Y51" s="18" t="s">
        <v>109</v>
      </c>
      <c r="Z51" s="15"/>
      <c r="AA51" s="15"/>
      <c r="AB51" s="15"/>
      <c r="AC51" s="15"/>
      <c r="AD51" s="15"/>
      <c r="AE51" s="15"/>
      <c r="AF51" s="15"/>
    </row>
    <row r="52" spans="1:32" s="19" customFormat="1" ht="16.5" customHeight="1">
      <c r="A52" s="15">
        <v>9</v>
      </c>
      <c r="B52" s="15">
        <v>32</v>
      </c>
      <c r="C52" s="2" t="s">
        <v>84</v>
      </c>
      <c r="D52" s="23"/>
      <c r="E52" s="41">
        <v>22.6</v>
      </c>
      <c r="F52" s="15"/>
      <c r="G52" s="41">
        <v>22.6</v>
      </c>
      <c r="H52" s="41">
        <v>22.6</v>
      </c>
      <c r="I52" s="15"/>
      <c r="J52" s="15"/>
      <c r="K52" s="18">
        <v>642</v>
      </c>
      <c r="L52" s="18" t="s">
        <v>91</v>
      </c>
      <c r="M52" s="15">
        <v>14</v>
      </c>
      <c r="N52" s="15">
        <v>14</v>
      </c>
      <c r="O52" s="15">
        <v>14</v>
      </c>
      <c r="P52" s="15"/>
      <c r="Q52" s="15"/>
      <c r="R52" s="15" t="s">
        <v>101</v>
      </c>
      <c r="S52" s="15">
        <v>100</v>
      </c>
      <c r="T52" s="15"/>
      <c r="U52" s="22">
        <v>42979</v>
      </c>
      <c r="V52" s="22">
        <v>43040</v>
      </c>
      <c r="W52" s="15" t="s">
        <v>111</v>
      </c>
      <c r="X52" s="18" t="s">
        <v>110</v>
      </c>
      <c r="Y52" s="18" t="s">
        <v>109</v>
      </c>
      <c r="Z52" s="15"/>
      <c r="AA52" s="15"/>
      <c r="AB52" s="15"/>
      <c r="AC52" s="15"/>
      <c r="AD52" s="15"/>
      <c r="AE52" s="15"/>
      <c r="AF52" s="15"/>
    </row>
    <row r="53" spans="1:32" s="19" customFormat="1" ht="12.75">
      <c r="A53" s="15">
        <v>10</v>
      </c>
      <c r="B53" s="15">
        <v>32</v>
      </c>
      <c r="C53" s="3" t="s">
        <v>85</v>
      </c>
      <c r="D53" s="37"/>
      <c r="E53" s="41">
        <v>9.5</v>
      </c>
      <c r="F53" s="15"/>
      <c r="G53" s="41">
        <v>9.5</v>
      </c>
      <c r="H53" s="41">
        <v>9.5</v>
      </c>
      <c r="I53" s="15"/>
      <c r="J53" s="15"/>
      <c r="K53" s="18">
        <v>642</v>
      </c>
      <c r="L53" s="18" t="s">
        <v>91</v>
      </c>
      <c r="M53" s="15">
        <v>1365</v>
      </c>
      <c r="N53" s="15">
        <v>1365</v>
      </c>
      <c r="O53" s="15">
        <v>1365</v>
      </c>
      <c r="P53" s="15"/>
      <c r="Q53" s="15"/>
      <c r="R53" s="15" t="s">
        <v>99</v>
      </c>
      <c r="S53" s="15">
        <v>100</v>
      </c>
      <c r="T53" s="15"/>
      <c r="U53" s="22">
        <v>42736</v>
      </c>
      <c r="V53" s="22">
        <v>43070</v>
      </c>
      <c r="W53" s="15" t="s">
        <v>111</v>
      </c>
      <c r="X53" s="18" t="s">
        <v>110</v>
      </c>
      <c r="Y53" s="18" t="s">
        <v>109</v>
      </c>
      <c r="Z53" s="15"/>
      <c r="AA53" s="15"/>
      <c r="AB53" s="15"/>
      <c r="AC53" s="15"/>
      <c r="AD53" s="15"/>
      <c r="AE53" s="15"/>
      <c r="AF53" s="15"/>
    </row>
    <row r="54" spans="1:32" s="30" customFormat="1" ht="12.75">
      <c r="A54" s="26"/>
      <c r="B54" s="26"/>
      <c r="C54" s="26" t="s">
        <v>48</v>
      </c>
      <c r="D54" s="35"/>
      <c r="E54" s="42">
        <f>SUM(E44:E53)</f>
        <v>375.30000000000007</v>
      </c>
      <c r="F54" s="26"/>
      <c r="G54" s="42">
        <f>SUM(G44:G53)</f>
        <v>375.30000000000007</v>
      </c>
      <c r="H54" s="42">
        <f>SUM(H44:H53)</f>
        <v>375.30000000000007</v>
      </c>
      <c r="I54" s="26"/>
      <c r="J54" s="26"/>
      <c r="K54" s="29"/>
      <c r="L54" s="29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5"/>
      <c r="X54" s="18"/>
      <c r="Y54" s="29"/>
      <c r="Z54" s="26"/>
      <c r="AA54" s="26"/>
      <c r="AB54" s="26"/>
      <c r="AC54" s="26"/>
      <c r="AD54" s="26"/>
      <c r="AE54" s="26"/>
      <c r="AF54" s="26"/>
    </row>
    <row r="55" spans="1:32" s="30" customFormat="1" ht="12.75">
      <c r="A55" s="26"/>
      <c r="B55" s="26"/>
      <c r="C55" s="26"/>
      <c r="D55" s="35"/>
      <c r="E55" s="42"/>
      <c r="F55" s="26"/>
      <c r="G55" s="42"/>
      <c r="H55" s="26"/>
      <c r="I55" s="26"/>
      <c r="J55" s="26"/>
      <c r="K55" s="29"/>
      <c r="L55" s="29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5"/>
      <c r="X55" s="18"/>
      <c r="Y55" s="29"/>
      <c r="Z55" s="26"/>
      <c r="AA55" s="26"/>
      <c r="AB55" s="26"/>
      <c r="AC55" s="26"/>
      <c r="AD55" s="26"/>
      <c r="AE55" s="26"/>
      <c r="AF55" s="26"/>
    </row>
    <row r="56" spans="1:32" s="19" customFormat="1" ht="12.75">
      <c r="A56" s="15"/>
      <c r="B56" s="16" t="s">
        <v>49</v>
      </c>
      <c r="C56" s="1" t="s">
        <v>44</v>
      </c>
      <c r="D56" s="37"/>
      <c r="E56" s="43"/>
      <c r="F56" s="15"/>
      <c r="G56" s="43"/>
      <c r="H56" s="15"/>
      <c r="I56" s="15"/>
      <c r="J56" s="15"/>
      <c r="K56" s="18"/>
      <c r="L56" s="1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8"/>
      <c r="Y56" s="18"/>
      <c r="Z56" s="15"/>
      <c r="AA56" s="15"/>
      <c r="AB56" s="15"/>
      <c r="AC56" s="15"/>
      <c r="AD56" s="15"/>
      <c r="AE56" s="15"/>
      <c r="AF56" s="15"/>
    </row>
    <row r="57" spans="1:32" s="19" customFormat="1" ht="12.75">
      <c r="A57" s="15">
        <v>1</v>
      </c>
      <c r="B57" s="15">
        <v>36</v>
      </c>
      <c r="C57" s="3" t="s">
        <v>86</v>
      </c>
      <c r="D57" s="44"/>
      <c r="E57" s="45">
        <v>30</v>
      </c>
      <c r="F57" s="15"/>
      <c r="G57" s="45">
        <v>30</v>
      </c>
      <c r="H57" s="45">
        <v>30</v>
      </c>
      <c r="I57" s="15"/>
      <c r="J57" s="15"/>
      <c r="K57" s="18">
        <v>868</v>
      </c>
      <c r="L57" s="18" t="s">
        <v>96</v>
      </c>
      <c r="M57" s="15">
        <v>130</v>
      </c>
      <c r="N57" s="15">
        <v>130</v>
      </c>
      <c r="O57" s="15">
        <v>130</v>
      </c>
      <c r="P57" s="15"/>
      <c r="Q57" s="15"/>
      <c r="R57" s="15" t="s">
        <v>99</v>
      </c>
      <c r="S57" s="15">
        <v>100</v>
      </c>
      <c r="T57" s="15"/>
      <c r="U57" s="22">
        <v>42736</v>
      </c>
      <c r="V57" s="22">
        <v>43070</v>
      </c>
      <c r="W57" s="15" t="s">
        <v>111</v>
      </c>
      <c r="X57" s="18" t="s">
        <v>110</v>
      </c>
      <c r="Y57" s="18" t="s">
        <v>109</v>
      </c>
      <c r="Z57" s="15"/>
      <c r="AA57" s="15"/>
      <c r="AB57" s="15"/>
      <c r="AC57" s="15"/>
      <c r="AD57" s="15"/>
      <c r="AE57" s="15"/>
      <c r="AF57" s="15"/>
    </row>
    <row r="58" spans="1:32" s="19" customFormat="1" ht="12.75">
      <c r="A58" s="15">
        <v>2</v>
      </c>
      <c r="B58" s="15">
        <v>22</v>
      </c>
      <c r="C58" s="1" t="s">
        <v>87</v>
      </c>
      <c r="D58" s="44"/>
      <c r="E58" s="45">
        <v>10.6</v>
      </c>
      <c r="F58" s="15"/>
      <c r="G58" s="45">
        <v>10.6</v>
      </c>
      <c r="H58" s="45">
        <v>10.6</v>
      </c>
      <c r="I58" s="15"/>
      <c r="J58" s="15"/>
      <c r="K58" s="18">
        <v>778</v>
      </c>
      <c r="L58" s="18" t="s">
        <v>98</v>
      </c>
      <c r="M58" s="15">
        <v>163</v>
      </c>
      <c r="N58" s="15">
        <v>163</v>
      </c>
      <c r="O58" s="15">
        <v>163</v>
      </c>
      <c r="P58" s="15"/>
      <c r="Q58" s="15"/>
      <c r="R58" s="15" t="s">
        <v>99</v>
      </c>
      <c r="S58" s="15">
        <v>100</v>
      </c>
      <c r="T58" s="15"/>
      <c r="U58" s="22">
        <v>42736</v>
      </c>
      <c r="V58" s="22">
        <v>43070</v>
      </c>
      <c r="W58" s="15" t="s">
        <v>111</v>
      </c>
      <c r="X58" s="18" t="s">
        <v>110</v>
      </c>
      <c r="Y58" s="18" t="s">
        <v>109</v>
      </c>
      <c r="Z58" s="15"/>
      <c r="AA58" s="15"/>
      <c r="AB58" s="15"/>
      <c r="AC58" s="15"/>
      <c r="AD58" s="15"/>
      <c r="AE58" s="15"/>
      <c r="AF58" s="15"/>
    </row>
    <row r="59" spans="1:32" s="19" customFormat="1" ht="12.75">
      <c r="A59" s="15">
        <v>3</v>
      </c>
      <c r="B59" s="15">
        <v>17</v>
      </c>
      <c r="C59" s="1" t="s">
        <v>45</v>
      </c>
      <c r="D59" s="44"/>
      <c r="E59" s="45">
        <v>50</v>
      </c>
      <c r="F59" s="15"/>
      <c r="G59" s="45">
        <v>50</v>
      </c>
      <c r="H59" s="45">
        <v>50</v>
      </c>
      <c r="I59" s="15"/>
      <c r="J59" s="15"/>
      <c r="K59" s="18">
        <v>778</v>
      </c>
      <c r="L59" s="18" t="s">
        <v>98</v>
      </c>
      <c r="M59" s="15">
        <v>3</v>
      </c>
      <c r="N59" s="15">
        <v>3</v>
      </c>
      <c r="O59" s="15">
        <v>3</v>
      </c>
      <c r="P59" s="15"/>
      <c r="Q59" s="15"/>
      <c r="R59" s="15" t="s">
        <v>100</v>
      </c>
      <c r="S59" s="15">
        <v>100</v>
      </c>
      <c r="T59" s="15"/>
      <c r="U59" s="22">
        <v>42826</v>
      </c>
      <c r="V59" s="22">
        <v>42856</v>
      </c>
      <c r="W59" s="15" t="s">
        <v>111</v>
      </c>
      <c r="X59" s="18" t="s">
        <v>110</v>
      </c>
      <c r="Y59" s="18" t="s">
        <v>109</v>
      </c>
      <c r="Z59" s="15"/>
      <c r="AA59" s="15"/>
      <c r="AB59" s="15"/>
      <c r="AC59" s="15"/>
      <c r="AD59" s="15"/>
      <c r="AE59" s="15"/>
      <c r="AF59" s="15"/>
    </row>
    <row r="60" spans="1:32" s="19" customFormat="1" ht="12.75">
      <c r="A60" s="15">
        <v>4</v>
      </c>
      <c r="B60" s="15">
        <v>18</v>
      </c>
      <c r="C60" s="1" t="s">
        <v>46</v>
      </c>
      <c r="D60" s="44"/>
      <c r="E60" s="45">
        <v>10</v>
      </c>
      <c r="F60" s="15"/>
      <c r="G60" s="45">
        <v>10</v>
      </c>
      <c r="H60" s="45">
        <v>10</v>
      </c>
      <c r="I60" s="15"/>
      <c r="J60" s="15"/>
      <c r="K60" s="18">
        <v>642</v>
      </c>
      <c r="L60" s="18" t="s">
        <v>91</v>
      </c>
      <c r="M60" s="15">
        <v>6</v>
      </c>
      <c r="N60" s="15">
        <v>6</v>
      </c>
      <c r="O60" s="15">
        <v>6</v>
      </c>
      <c r="P60" s="15"/>
      <c r="Q60" s="15"/>
      <c r="R60" s="15" t="s">
        <v>100</v>
      </c>
      <c r="S60" s="15">
        <v>100</v>
      </c>
      <c r="T60" s="15"/>
      <c r="U60" s="22">
        <v>42979</v>
      </c>
      <c r="V60" s="22">
        <v>43009</v>
      </c>
      <c r="W60" s="15" t="s">
        <v>111</v>
      </c>
      <c r="X60" s="18" t="s">
        <v>110</v>
      </c>
      <c r="Y60" s="18" t="s">
        <v>109</v>
      </c>
      <c r="Z60" s="15"/>
      <c r="AA60" s="15"/>
      <c r="AB60" s="15"/>
      <c r="AC60" s="15"/>
      <c r="AD60" s="15"/>
      <c r="AE60" s="15"/>
      <c r="AF60" s="15"/>
    </row>
    <row r="61" spans="1:32" s="19" customFormat="1" ht="12.75">
      <c r="A61" s="15">
        <v>5</v>
      </c>
      <c r="B61" s="15">
        <v>26</v>
      </c>
      <c r="C61" s="1" t="s">
        <v>47</v>
      </c>
      <c r="D61" s="44"/>
      <c r="E61" s="45">
        <v>15</v>
      </c>
      <c r="F61" s="15"/>
      <c r="G61" s="45">
        <v>15</v>
      </c>
      <c r="H61" s="45">
        <v>15</v>
      </c>
      <c r="I61" s="15"/>
      <c r="J61" s="15"/>
      <c r="K61" s="18">
        <v>642</v>
      </c>
      <c r="L61" s="18" t="s">
        <v>91</v>
      </c>
      <c r="M61" s="15">
        <v>26</v>
      </c>
      <c r="N61" s="15">
        <v>26</v>
      </c>
      <c r="O61" s="15">
        <v>26</v>
      </c>
      <c r="P61" s="15"/>
      <c r="Q61" s="15"/>
      <c r="R61" s="15" t="s">
        <v>100</v>
      </c>
      <c r="S61" s="15">
        <v>100</v>
      </c>
      <c r="T61" s="15"/>
      <c r="U61" s="22">
        <v>42826</v>
      </c>
      <c r="V61" s="22">
        <v>43040</v>
      </c>
      <c r="W61" s="15" t="s">
        <v>111</v>
      </c>
      <c r="X61" s="18" t="s">
        <v>110</v>
      </c>
      <c r="Y61" s="18" t="s">
        <v>109</v>
      </c>
      <c r="Z61" s="15"/>
      <c r="AA61" s="15"/>
      <c r="AB61" s="15"/>
      <c r="AC61" s="15"/>
      <c r="AD61" s="15"/>
      <c r="AE61" s="15"/>
      <c r="AF61" s="15"/>
    </row>
    <row r="62" spans="1:32" s="19" customFormat="1" ht="12.75">
      <c r="A62" s="15">
        <v>6</v>
      </c>
      <c r="B62" s="15">
        <v>32</v>
      </c>
      <c r="C62" s="1" t="s">
        <v>88</v>
      </c>
      <c r="D62" s="44"/>
      <c r="E62" s="45">
        <v>157.382</v>
      </c>
      <c r="F62" s="15"/>
      <c r="G62" s="45">
        <v>157.382</v>
      </c>
      <c r="H62" s="45">
        <v>157.382</v>
      </c>
      <c r="I62" s="15"/>
      <c r="J62" s="15"/>
      <c r="K62" s="18">
        <v>642</v>
      </c>
      <c r="L62" s="18" t="s">
        <v>91</v>
      </c>
      <c r="M62" s="15">
        <v>262</v>
      </c>
      <c r="N62" s="15">
        <v>262</v>
      </c>
      <c r="O62" s="15">
        <v>262</v>
      </c>
      <c r="P62" s="15"/>
      <c r="Q62" s="15"/>
      <c r="R62" s="15" t="s">
        <v>99</v>
      </c>
      <c r="S62" s="15">
        <v>100</v>
      </c>
      <c r="T62" s="15"/>
      <c r="U62" s="22">
        <v>42736</v>
      </c>
      <c r="V62" s="22">
        <v>43070</v>
      </c>
      <c r="W62" s="15" t="s">
        <v>111</v>
      </c>
      <c r="X62" s="18" t="s">
        <v>110</v>
      </c>
      <c r="Y62" s="18" t="s">
        <v>109</v>
      </c>
      <c r="Z62" s="15"/>
      <c r="AA62" s="15"/>
      <c r="AB62" s="15"/>
      <c r="AC62" s="15"/>
      <c r="AD62" s="15"/>
      <c r="AE62" s="15"/>
      <c r="AF62" s="15"/>
    </row>
    <row r="63" spans="1:32" s="30" customFormat="1" ht="12.75">
      <c r="A63" s="26"/>
      <c r="B63" s="26"/>
      <c r="C63" s="26" t="s">
        <v>48</v>
      </c>
      <c r="D63" s="35"/>
      <c r="E63" s="42">
        <f>SUM(E57:E62)</f>
        <v>272.98199999999997</v>
      </c>
      <c r="F63" s="26"/>
      <c r="G63" s="42">
        <f>SUM(G57:G62)</f>
        <v>272.98199999999997</v>
      </c>
      <c r="H63" s="42">
        <f>SUM(H57:H62)</f>
        <v>272.98199999999997</v>
      </c>
      <c r="I63" s="26"/>
      <c r="J63" s="26"/>
      <c r="K63" s="29"/>
      <c r="L63" s="2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5"/>
      <c r="X63" s="18"/>
      <c r="Y63" s="29"/>
      <c r="Z63" s="26"/>
      <c r="AA63" s="26"/>
      <c r="AB63" s="26"/>
      <c r="AC63" s="26"/>
      <c r="AD63" s="26"/>
      <c r="AE63" s="26"/>
      <c r="AF63" s="26"/>
    </row>
    <row r="64" spans="1:32" s="30" customFormat="1" ht="12.75">
      <c r="A64" s="26"/>
      <c r="B64" s="26"/>
      <c r="C64" s="26" t="s">
        <v>52</v>
      </c>
      <c r="D64" s="35"/>
      <c r="E64" s="42">
        <f>SUM(E63+E53+E41+E24)</f>
        <v>776.06</v>
      </c>
      <c r="F64" s="26"/>
      <c r="G64" s="42">
        <f>SUM(G63+G53+G41+G24)</f>
        <v>776.06</v>
      </c>
      <c r="H64" s="42">
        <f>SUM(H63+H53+H41+H24)</f>
        <v>776.06</v>
      </c>
      <c r="I64" s="26"/>
      <c r="J64" s="26"/>
      <c r="K64" s="29"/>
      <c r="L64" s="29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5"/>
      <c r="X64" s="18"/>
      <c r="Y64" s="29"/>
      <c r="Z64" s="26"/>
      <c r="AA64" s="26"/>
      <c r="AB64" s="26"/>
      <c r="AC64" s="26"/>
      <c r="AD64" s="26"/>
      <c r="AE64" s="26"/>
      <c r="AF64" s="26"/>
    </row>
    <row r="65" spans="1:32" s="19" customFormat="1" ht="12.75">
      <c r="A65" s="15"/>
      <c r="B65" s="15"/>
      <c r="C65" s="15"/>
      <c r="D65" s="37"/>
      <c r="E65" s="37"/>
      <c r="F65" s="15"/>
      <c r="G65" s="37"/>
      <c r="H65" s="37"/>
      <c r="I65" s="15"/>
      <c r="J65" s="15"/>
      <c r="K65" s="18"/>
      <c r="L65" s="18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8"/>
      <c r="Y65" s="18"/>
      <c r="Z65" s="15"/>
      <c r="AA65" s="15"/>
      <c r="AB65" s="15"/>
      <c r="AC65" s="15"/>
      <c r="AD65" s="15"/>
      <c r="AE65" s="15"/>
      <c r="AF65" s="15"/>
    </row>
    <row r="66" spans="1:32" s="19" customFormat="1" ht="12.75">
      <c r="A66" s="15"/>
      <c r="B66" s="16" t="s">
        <v>51</v>
      </c>
      <c r="C66" s="1" t="s">
        <v>38</v>
      </c>
      <c r="D66" s="46"/>
      <c r="E66" s="46"/>
      <c r="F66" s="15"/>
      <c r="G66" s="46"/>
      <c r="H66" s="46"/>
      <c r="I66" s="15"/>
      <c r="J66" s="15"/>
      <c r="K66" s="18"/>
      <c r="L66" s="18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8"/>
      <c r="Y66" s="18"/>
      <c r="Z66" s="15"/>
      <c r="AA66" s="15"/>
      <c r="AB66" s="15"/>
      <c r="AC66" s="15"/>
      <c r="AD66" s="15"/>
      <c r="AE66" s="15"/>
      <c r="AF66" s="15"/>
    </row>
    <row r="67" spans="1:32" s="19" customFormat="1" ht="12.75">
      <c r="A67" s="15">
        <v>1</v>
      </c>
      <c r="B67" s="15">
        <v>53</v>
      </c>
      <c r="C67" s="1" t="s">
        <v>39</v>
      </c>
      <c r="D67" s="20"/>
      <c r="E67" s="47">
        <v>72</v>
      </c>
      <c r="F67" s="15"/>
      <c r="G67" s="47">
        <v>72</v>
      </c>
      <c r="H67" s="47">
        <v>72</v>
      </c>
      <c r="I67" s="15"/>
      <c r="J67" s="15"/>
      <c r="K67" s="18">
        <v>362</v>
      </c>
      <c r="L67" s="18" t="s">
        <v>90</v>
      </c>
      <c r="M67" s="15">
        <v>12</v>
      </c>
      <c r="N67" s="15">
        <v>12</v>
      </c>
      <c r="O67" s="15">
        <v>12</v>
      </c>
      <c r="P67" s="15"/>
      <c r="Q67" s="15"/>
      <c r="R67" s="15" t="s">
        <v>99</v>
      </c>
      <c r="S67" s="15"/>
      <c r="T67" s="15">
        <v>100</v>
      </c>
      <c r="U67" s="22">
        <v>42736</v>
      </c>
      <c r="V67" s="22">
        <v>43070</v>
      </c>
      <c r="W67" s="15" t="s">
        <v>111</v>
      </c>
      <c r="X67" s="18" t="s">
        <v>110</v>
      </c>
      <c r="Y67" s="18" t="s">
        <v>109</v>
      </c>
      <c r="Z67" s="15"/>
      <c r="AA67" s="15"/>
      <c r="AB67" s="15"/>
      <c r="AC67" s="15"/>
      <c r="AD67" s="15"/>
      <c r="AE67" s="15"/>
      <c r="AF67" s="15"/>
    </row>
    <row r="68" spans="1:32" s="19" customFormat="1" ht="12.75">
      <c r="A68" s="15">
        <v>2</v>
      </c>
      <c r="B68" s="15">
        <v>53</v>
      </c>
      <c r="C68" s="3" t="s">
        <v>40</v>
      </c>
      <c r="D68" s="23"/>
      <c r="E68" s="48">
        <v>59.9</v>
      </c>
      <c r="F68" s="15"/>
      <c r="G68" s="48">
        <v>59.9</v>
      </c>
      <c r="H68" s="48">
        <v>59.9</v>
      </c>
      <c r="I68" s="15"/>
      <c r="J68" s="15"/>
      <c r="K68" s="18">
        <v>362</v>
      </c>
      <c r="L68" s="18" t="s">
        <v>90</v>
      </c>
      <c r="M68" s="15">
        <v>12</v>
      </c>
      <c r="N68" s="15">
        <v>12</v>
      </c>
      <c r="O68" s="15">
        <v>12</v>
      </c>
      <c r="P68" s="15"/>
      <c r="Q68" s="15"/>
      <c r="R68" s="15" t="s">
        <v>99</v>
      </c>
      <c r="S68" s="15"/>
      <c r="T68" s="15">
        <v>100</v>
      </c>
      <c r="U68" s="22">
        <v>42736</v>
      </c>
      <c r="V68" s="22">
        <v>43070</v>
      </c>
      <c r="W68" s="15" t="s">
        <v>111</v>
      </c>
      <c r="X68" s="18" t="s">
        <v>110</v>
      </c>
      <c r="Y68" s="18" t="s">
        <v>109</v>
      </c>
      <c r="Z68" s="15"/>
      <c r="AA68" s="15"/>
      <c r="AB68" s="15"/>
      <c r="AC68" s="15"/>
      <c r="AD68" s="15"/>
      <c r="AE68" s="15"/>
      <c r="AF68" s="15"/>
    </row>
    <row r="69" spans="1:32" s="30" customFormat="1" ht="12.75">
      <c r="A69" s="26"/>
      <c r="B69" s="26"/>
      <c r="C69" s="26" t="s">
        <v>48</v>
      </c>
      <c r="D69" s="49"/>
      <c r="E69" s="50">
        <f>SUM(E67:E68)</f>
        <v>131.9</v>
      </c>
      <c r="F69" s="26"/>
      <c r="G69" s="50">
        <f>SUM(G67:G68)</f>
        <v>131.9</v>
      </c>
      <c r="H69" s="50">
        <f>SUM(H67:H68)</f>
        <v>131.9</v>
      </c>
      <c r="I69" s="26"/>
      <c r="J69" s="26"/>
      <c r="K69" s="29"/>
      <c r="L69" s="2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15"/>
      <c r="X69" s="18"/>
      <c r="Y69" s="18"/>
      <c r="Z69" s="26"/>
      <c r="AA69" s="26"/>
      <c r="AB69" s="26"/>
      <c r="AC69" s="26"/>
      <c r="AD69" s="26"/>
      <c r="AE69" s="26"/>
      <c r="AF69" s="26"/>
    </row>
    <row r="70" spans="1:32" s="30" customFormat="1" ht="12.75">
      <c r="A70" s="26"/>
      <c r="B70" s="26"/>
      <c r="C70" s="26"/>
      <c r="D70" s="35"/>
      <c r="E70" s="36"/>
      <c r="F70" s="26"/>
      <c r="G70" s="36"/>
      <c r="H70" s="36"/>
      <c r="I70" s="26"/>
      <c r="J70" s="26"/>
      <c r="K70" s="29"/>
      <c r="L70" s="29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15"/>
      <c r="X70" s="18"/>
      <c r="Y70" s="18"/>
      <c r="Z70" s="26"/>
      <c r="AA70" s="26"/>
      <c r="AB70" s="26"/>
      <c r="AC70" s="26"/>
      <c r="AD70" s="26"/>
      <c r="AE70" s="26"/>
      <c r="AF70" s="26"/>
    </row>
    <row r="71" spans="1:32" s="30" customFormat="1" ht="12.75">
      <c r="A71" s="26"/>
      <c r="B71" s="16" t="s">
        <v>51</v>
      </c>
      <c r="C71" s="1" t="s">
        <v>41</v>
      </c>
      <c r="D71" s="46"/>
      <c r="E71" s="38"/>
      <c r="F71" s="26"/>
      <c r="G71" s="38"/>
      <c r="H71" s="38"/>
      <c r="I71" s="26"/>
      <c r="J71" s="26"/>
      <c r="K71" s="29"/>
      <c r="L71" s="29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15"/>
      <c r="X71" s="18"/>
      <c r="Y71" s="18"/>
      <c r="Z71" s="26"/>
      <c r="AA71" s="26"/>
      <c r="AB71" s="26"/>
      <c r="AC71" s="26"/>
      <c r="AD71" s="26"/>
      <c r="AE71" s="26"/>
      <c r="AF71" s="26"/>
    </row>
    <row r="72" spans="1:32" s="19" customFormat="1" ht="12.75">
      <c r="A72" s="15">
        <v>1</v>
      </c>
      <c r="B72" s="15">
        <v>69</v>
      </c>
      <c r="C72" s="3" t="s">
        <v>104</v>
      </c>
      <c r="D72" s="23"/>
      <c r="E72" s="24">
        <v>29.664</v>
      </c>
      <c r="F72" s="15"/>
      <c r="G72" s="24">
        <v>29.664</v>
      </c>
      <c r="H72" s="24">
        <v>29.664</v>
      </c>
      <c r="I72" s="15"/>
      <c r="J72" s="15"/>
      <c r="K72" s="18">
        <v>362</v>
      </c>
      <c r="L72" s="18" t="s">
        <v>90</v>
      </c>
      <c r="M72" s="15">
        <v>12</v>
      </c>
      <c r="N72" s="15">
        <v>12</v>
      </c>
      <c r="O72" s="15">
        <v>12</v>
      </c>
      <c r="P72" s="15"/>
      <c r="Q72" s="15"/>
      <c r="R72" s="15" t="s">
        <v>99</v>
      </c>
      <c r="S72" s="15"/>
      <c r="T72" s="15">
        <v>100</v>
      </c>
      <c r="U72" s="22">
        <v>42736</v>
      </c>
      <c r="V72" s="22">
        <v>43070</v>
      </c>
      <c r="W72" s="15" t="s">
        <v>111</v>
      </c>
      <c r="X72" s="18" t="s">
        <v>110</v>
      </c>
      <c r="Y72" s="18" t="s">
        <v>109</v>
      </c>
      <c r="Z72" s="15"/>
      <c r="AA72" s="15"/>
      <c r="AB72" s="15"/>
      <c r="AC72" s="15"/>
      <c r="AD72" s="15"/>
      <c r="AE72" s="15"/>
      <c r="AF72" s="15"/>
    </row>
    <row r="73" spans="1:32" s="19" customFormat="1" ht="12.75">
      <c r="A73" s="15">
        <v>2</v>
      </c>
      <c r="B73" s="15">
        <v>26</v>
      </c>
      <c r="C73" s="3" t="s">
        <v>105</v>
      </c>
      <c r="D73" s="23"/>
      <c r="E73" s="24">
        <v>4</v>
      </c>
      <c r="F73" s="15"/>
      <c r="G73" s="24">
        <v>4</v>
      </c>
      <c r="H73" s="24">
        <v>4</v>
      </c>
      <c r="I73" s="15"/>
      <c r="J73" s="15"/>
      <c r="K73" s="18">
        <v>642</v>
      </c>
      <c r="L73" s="18" t="s">
        <v>91</v>
      </c>
      <c r="M73" s="15">
        <v>1</v>
      </c>
      <c r="N73" s="15">
        <v>1</v>
      </c>
      <c r="O73" s="15">
        <v>1</v>
      </c>
      <c r="P73" s="15"/>
      <c r="Q73" s="15"/>
      <c r="R73" s="15" t="s">
        <v>100</v>
      </c>
      <c r="S73" s="15">
        <v>100</v>
      </c>
      <c r="T73" s="15"/>
      <c r="U73" s="22">
        <v>42736</v>
      </c>
      <c r="V73" s="22">
        <v>43070</v>
      </c>
      <c r="W73" s="15" t="s">
        <v>111</v>
      </c>
      <c r="X73" s="18" t="s">
        <v>110</v>
      </c>
      <c r="Y73" s="18" t="s">
        <v>109</v>
      </c>
      <c r="Z73" s="15"/>
      <c r="AA73" s="15"/>
      <c r="AB73" s="15"/>
      <c r="AC73" s="15"/>
      <c r="AD73" s="15"/>
      <c r="AE73" s="15"/>
      <c r="AF73" s="15"/>
    </row>
    <row r="74" spans="1:32" s="53" customFormat="1" ht="12.75">
      <c r="A74" s="51">
        <v>3</v>
      </c>
      <c r="B74" s="51">
        <v>86</v>
      </c>
      <c r="C74" s="3" t="s">
        <v>106</v>
      </c>
      <c r="D74" s="23"/>
      <c r="E74" s="24">
        <v>13.14</v>
      </c>
      <c r="F74" s="51"/>
      <c r="G74" s="24">
        <v>13.14</v>
      </c>
      <c r="H74" s="24">
        <v>13.14</v>
      </c>
      <c r="I74" s="51"/>
      <c r="J74" s="51"/>
      <c r="K74" s="52">
        <v>359</v>
      </c>
      <c r="L74" s="52" t="s">
        <v>97</v>
      </c>
      <c r="M74" s="51">
        <v>219</v>
      </c>
      <c r="N74" s="51">
        <v>219</v>
      </c>
      <c r="O74" s="51">
        <v>219</v>
      </c>
      <c r="P74" s="51"/>
      <c r="Q74" s="51"/>
      <c r="R74" s="51" t="s">
        <v>103</v>
      </c>
      <c r="S74" s="51"/>
      <c r="T74" s="51">
        <v>100</v>
      </c>
      <c r="U74" s="22">
        <v>42736</v>
      </c>
      <c r="V74" s="22">
        <v>43070</v>
      </c>
      <c r="W74" s="15" t="s">
        <v>111</v>
      </c>
      <c r="X74" s="18" t="s">
        <v>110</v>
      </c>
      <c r="Y74" s="18" t="s">
        <v>109</v>
      </c>
      <c r="Z74" s="51"/>
      <c r="AA74" s="51"/>
      <c r="AB74" s="51"/>
      <c r="AC74" s="51"/>
      <c r="AD74" s="51"/>
      <c r="AE74" s="51"/>
      <c r="AF74" s="51"/>
    </row>
    <row r="75" spans="1:32" s="58" customFormat="1" ht="12.75">
      <c r="A75" s="54"/>
      <c r="B75" s="54"/>
      <c r="C75" s="54" t="s">
        <v>48</v>
      </c>
      <c r="D75" s="55"/>
      <c r="E75" s="56">
        <f>SUM(E72:E74)</f>
        <v>46.804</v>
      </c>
      <c r="F75" s="54"/>
      <c r="G75" s="56">
        <f>SUM(G72:G74)</f>
        <v>46.804</v>
      </c>
      <c r="H75" s="56">
        <f>SUM(H72:H74)</f>
        <v>46.804</v>
      </c>
      <c r="I75" s="54"/>
      <c r="J75" s="54"/>
      <c r="K75" s="57"/>
      <c r="L75" s="57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15"/>
      <c r="X75" s="18"/>
      <c r="Y75" s="57"/>
      <c r="Z75" s="54"/>
      <c r="AA75" s="54"/>
      <c r="AB75" s="54"/>
      <c r="AC75" s="54"/>
      <c r="AD75" s="54"/>
      <c r="AE75" s="54"/>
      <c r="AF75" s="54"/>
    </row>
    <row r="76" spans="1:32" s="58" customFormat="1" ht="12.75">
      <c r="A76" s="54"/>
      <c r="B76" s="54"/>
      <c r="C76" s="54"/>
      <c r="D76" s="55"/>
      <c r="E76" s="56"/>
      <c r="F76" s="54"/>
      <c r="G76" s="56"/>
      <c r="H76" s="56"/>
      <c r="I76" s="54"/>
      <c r="J76" s="54"/>
      <c r="K76" s="57"/>
      <c r="L76" s="57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15"/>
      <c r="X76" s="18"/>
      <c r="Y76" s="57"/>
      <c r="Z76" s="54"/>
      <c r="AA76" s="54"/>
      <c r="AB76" s="54"/>
      <c r="AC76" s="54"/>
      <c r="AD76" s="54"/>
      <c r="AE76" s="54"/>
      <c r="AF76" s="54"/>
    </row>
    <row r="77" spans="1:32" s="58" customFormat="1" ht="12.75">
      <c r="A77" s="54"/>
      <c r="B77" s="59" t="s">
        <v>51</v>
      </c>
      <c r="C77" s="1" t="s">
        <v>42</v>
      </c>
      <c r="D77" s="60"/>
      <c r="E77" s="61"/>
      <c r="F77" s="54"/>
      <c r="G77" s="61"/>
      <c r="H77" s="61"/>
      <c r="I77" s="54"/>
      <c r="J77" s="54"/>
      <c r="K77" s="57"/>
      <c r="L77" s="57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15"/>
      <c r="X77" s="18"/>
      <c r="Y77" s="57"/>
      <c r="Z77" s="54"/>
      <c r="AA77" s="54"/>
      <c r="AB77" s="54"/>
      <c r="AC77" s="54"/>
      <c r="AD77" s="54"/>
      <c r="AE77" s="54"/>
      <c r="AF77" s="54"/>
    </row>
    <row r="78" spans="1:32" s="53" customFormat="1" ht="15" customHeight="1">
      <c r="A78" s="51">
        <v>1</v>
      </c>
      <c r="B78" s="51">
        <v>26</v>
      </c>
      <c r="C78" s="2" t="s">
        <v>107</v>
      </c>
      <c r="D78" s="23"/>
      <c r="E78" s="24">
        <v>343.506</v>
      </c>
      <c r="F78" s="51"/>
      <c r="G78" s="24">
        <v>343.506</v>
      </c>
      <c r="H78" s="24">
        <v>343.506</v>
      </c>
      <c r="I78" s="51"/>
      <c r="J78" s="51"/>
      <c r="K78" s="52">
        <v>642</v>
      </c>
      <c r="L78" s="52" t="s">
        <v>91</v>
      </c>
      <c r="M78" s="51">
        <v>12</v>
      </c>
      <c r="N78" s="51">
        <v>12</v>
      </c>
      <c r="O78" s="51">
        <v>12</v>
      </c>
      <c r="P78" s="51"/>
      <c r="Q78" s="51"/>
      <c r="R78" s="51" t="s">
        <v>101</v>
      </c>
      <c r="S78" s="51">
        <v>100</v>
      </c>
      <c r="T78" s="51"/>
      <c r="U78" s="22">
        <v>42736</v>
      </c>
      <c r="V78" s="22">
        <v>43070</v>
      </c>
      <c r="W78" s="15" t="s">
        <v>111</v>
      </c>
      <c r="X78" s="18" t="s">
        <v>110</v>
      </c>
      <c r="Y78" s="52" t="s">
        <v>109</v>
      </c>
      <c r="Z78" s="51"/>
      <c r="AA78" s="51"/>
      <c r="AB78" s="51"/>
      <c r="AC78" s="51"/>
      <c r="AD78" s="51"/>
      <c r="AE78" s="51"/>
      <c r="AF78" s="51"/>
    </row>
    <row r="79" spans="1:32" s="58" customFormat="1" ht="12.75">
      <c r="A79" s="54"/>
      <c r="B79" s="54"/>
      <c r="C79" s="54" t="s">
        <v>48</v>
      </c>
      <c r="D79" s="55"/>
      <c r="E79" s="56">
        <f>SUM(E78:E78)</f>
        <v>343.506</v>
      </c>
      <c r="F79" s="54"/>
      <c r="G79" s="56">
        <f>SUM(G78:G78)</f>
        <v>343.506</v>
      </c>
      <c r="H79" s="56">
        <f>SUM(H78:H78)</f>
        <v>343.506</v>
      </c>
      <c r="I79" s="54"/>
      <c r="J79" s="54"/>
      <c r="K79" s="57"/>
      <c r="L79" s="5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7"/>
      <c r="Y79" s="57"/>
      <c r="Z79" s="54"/>
      <c r="AA79" s="54"/>
      <c r="AB79" s="54"/>
      <c r="AC79" s="54"/>
      <c r="AD79" s="54"/>
      <c r="AE79" s="54"/>
      <c r="AF79" s="54"/>
    </row>
    <row r="80" spans="1:32" s="30" customFormat="1" ht="12.75">
      <c r="A80" s="26"/>
      <c r="B80" s="26"/>
      <c r="C80" s="26" t="s">
        <v>50</v>
      </c>
      <c r="D80" s="62"/>
      <c r="E80" s="63">
        <f>E79+E75+E69</f>
        <v>522.2099999999999</v>
      </c>
      <c r="F80" s="26"/>
      <c r="G80" s="63">
        <f>G79+G75+G69</f>
        <v>522.2099999999999</v>
      </c>
      <c r="H80" s="63">
        <f>H79+H75+H69</f>
        <v>522.2099999999999</v>
      </c>
      <c r="I80" s="26"/>
      <c r="J80" s="26"/>
      <c r="K80" s="29"/>
      <c r="L80" s="29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9"/>
      <c r="Y80" s="29"/>
      <c r="Z80" s="26"/>
      <c r="AA80" s="26"/>
      <c r="AB80" s="26"/>
      <c r="AC80" s="26"/>
      <c r="AD80" s="26"/>
      <c r="AE80" s="26"/>
      <c r="AF80" s="26"/>
    </row>
    <row r="81" spans="1:32" s="30" customFormat="1" ht="16.5" customHeight="1">
      <c r="A81" s="80" t="s">
        <v>28</v>
      </c>
      <c r="B81" s="80"/>
      <c r="C81" s="80"/>
      <c r="D81" s="80"/>
      <c r="E81" s="28">
        <f>E64+E80</f>
        <v>1298.27</v>
      </c>
      <c r="F81" s="64"/>
      <c r="G81" s="28">
        <f>G64+G80</f>
        <v>1298.27</v>
      </c>
      <c r="H81" s="28">
        <f>H64+H80</f>
        <v>1298.27</v>
      </c>
      <c r="I81" s="26"/>
      <c r="J81" s="26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s="19" customFormat="1" ht="15" customHeight="1">
      <c r="A82" s="78" t="s">
        <v>29</v>
      </c>
      <c r="B82" s="78"/>
      <c r="C82" s="78"/>
      <c r="D82" s="78"/>
      <c r="E82" s="79"/>
      <c r="F82" s="77"/>
      <c r="G82" s="79"/>
      <c r="H82" s="79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</row>
    <row r="83" spans="1:32" s="19" customFormat="1" ht="15" customHeight="1">
      <c r="A83" s="78" t="s">
        <v>89</v>
      </c>
      <c r="B83" s="78"/>
      <c r="C83" s="78"/>
      <c r="D83" s="78"/>
      <c r="E83" s="79"/>
      <c r="F83" s="77"/>
      <c r="G83" s="79"/>
      <c r="H83" s="79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</row>
    <row r="84" spans="1:32" s="19" customFormat="1" ht="48" customHeight="1">
      <c r="A84" s="78" t="s">
        <v>30</v>
      </c>
      <c r="B84" s="78"/>
      <c r="C84" s="78"/>
      <c r="D84" s="78"/>
      <c r="E84" s="65">
        <f>E81</f>
        <v>1298.27</v>
      </c>
      <c r="F84" s="66"/>
      <c r="G84" s="65">
        <f>G81</f>
        <v>1298.27</v>
      </c>
      <c r="H84" s="65">
        <f>H81</f>
        <v>1298.27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</row>
    <row r="85" s="19" customFormat="1" ht="12.75"/>
    <row r="86" spans="1:31" s="19" customFormat="1" ht="20.25" customHeight="1">
      <c r="A86" s="92" t="s">
        <v>126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AA86" s="93" t="s">
        <v>122</v>
      </c>
      <c r="AB86" s="93"/>
      <c r="AC86" s="93"/>
      <c r="AD86" s="93"/>
      <c r="AE86" s="93"/>
    </row>
    <row r="87" spans="1:32" s="13" customFormat="1" ht="13.5" customHeight="1">
      <c r="A87" s="94" t="s">
        <v>119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Z87" s="94" t="s">
        <v>123</v>
      </c>
      <c r="AA87" s="94"/>
      <c r="AB87" s="94"/>
      <c r="AC87" s="94"/>
      <c r="AD87" s="94"/>
      <c r="AE87" s="94"/>
      <c r="AF87" s="94"/>
    </row>
    <row r="88" s="19" customFormat="1" ht="12.75">
      <c r="E88" s="19" t="s">
        <v>118</v>
      </c>
    </row>
    <row r="89" s="19" customFormat="1" ht="12.75"/>
    <row r="90" spans="1:12" s="19" customFormat="1" ht="15.75" customHeight="1">
      <c r="A90" s="96" t="s">
        <v>120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1:12" s="13" customFormat="1" ht="11.25" customHeight="1">
      <c r="A91" s="95" t="s">
        <v>121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3" s="19" customFormat="1" ht="15" customHeight="1">
      <c r="A92" s="91" t="s">
        <v>37</v>
      </c>
      <c r="B92" s="91"/>
      <c r="C92" s="91"/>
    </row>
    <row r="93" s="19" customFormat="1" ht="12.75"/>
  </sheetData>
  <sheetProtection/>
  <mergeCells count="88">
    <mergeCell ref="A92:C92"/>
    <mergeCell ref="A86:L86"/>
    <mergeCell ref="A87:L87"/>
    <mergeCell ref="A91:L91"/>
    <mergeCell ref="A90:L90"/>
    <mergeCell ref="AA86:AE86"/>
    <mergeCell ref="Z87:AF87"/>
    <mergeCell ref="A1:K1"/>
    <mergeCell ref="A2:K2"/>
    <mergeCell ref="J4:K4"/>
    <mergeCell ref="J5:K5"/>
    <mergeCell ref="J9:K9"/>
    <mergeCell ref="J6:K6"/>
    <mergeCell ref="J7:K7"/>
    <mergeCell ref="J8:K8"/>
    <mergeCell ref="A9:G9"/>
    <mergeCell ref="S11:T11"/>
    <mergeCell ref="U11:U14"/>
    <mergeCell ref="V11:V14"/>
    <mergeCell ref="N12:N14"/>
    <mergeCell ref="F11:F14"/>
    <mergeCell ref="G11:J11"/>
    <mergeCell ref="AF11:AF14"/>
    <mergeCell ref="C12:C14"/>
    <mergeCell ref="D12:D14"/>
    <mergeCell ref="G12:G14"/>
    <mergeCell ref="H13:I13"/>
    <mergeCell ref="J12:J14"/>
    <mergeCell ref="W11:W14"/>
    <mergeCell ref="Y11:Y14"/>
    <mergeCell ref="Z11:Z14"/>
    <mergeCell ref="AA11:AA14"/>
    <mergeCell ref="K12:K14"/>
    <mergeCell ref="L12:L14"/>
    <mergeCell ref="M12:M14"/>
    <mergeCell ref="AD11:AD14"/>
    <mergeCell ref="AE11:AE14"/>
    <mergeCell ref="AB11:AB14"/>
    <mergeCell ref="AC11:AC14"/>
    <mergeCell ref="K11:L11"/>
    <mergeCell ref="M11:Q11"/>
    <mergeCell ref="R11:R14"/>
    <mergeCell ref="A82:D82"/>
    <mergeCell ref="A83:D83"/>
    <mergeCell ref="E82:E83"/>
    <mergeCell ref="F82:F83"/>
    <mergeCell ref="G82:G83"/>
    <mergeCell ref="T12:T14"/>
    <mergeCell ref="A81:D81"/>
    <mergeCell ref="A11:A14"/>
    <mergeCell ref="B11:B14"/>
    <mergeCell ref="C11:D11"/>
    <mergeCell ref="H82:H83"/>
    <mergeCell ref="I82:I83"/>
    <mergeCell ref="J82:J83"/>
    <mergeCell ref="K82:K83"/>
    <mergeCell ref="L82:L83"/>
    <mergeCell ref="M82:M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AF82:AF83"/>
    <mergeCell ref="A84:D84"/>
    <mergeCell ref="Z82:Z83"/>
    <mergeCell ref="AA82:AA83"/>
    <mergeCell ref="AB82:AB83"/>
    <mergeCell ref="AC82:AC83"/>
    <mergeCell ref="AD82:AD83"/>
    <mergeCell ref="AE82:AE83"/>
    <mergeCell ref="T82:T83"/>
    <mergeCell ref="U82:U83"/>
    <mergeCell ref="X11:X14"/>
    <mergeCell ref="H12:I12"/>
    <mergeCell ref="A5:G5"/>
    <mergeCell ref="A6:G6"/>
    <mergeCell ref="A7:G7"/>
    <mergeCell ref="A8:G8"/>
    <mergeCell ref="O12:P13"/>
    <mergeCell ref="Q12:Q14"/>
    <mergeCell ref="S12:S14"/>
    <mergeCell ref="E11:E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МММ</dc:creator>
  <cp:keywords/>
  <dc:description/>
  <cp:lastModifiedBy>МММ</cp:lastModifiedBy>
  <cp:lastPrinted>2017-01-11T06:54:09Z</cp:lastPrinted>
  <dcterms:created xsi:type="dcterms:W3CDTF">2017-01-10T01:07:44Z</dcterms:created>
  <dcterms:modified xsi:type="dcterms:W3CDTF">2017-01-12T01:21:27Z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